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329\Desktop\"/>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<sst xmlns="http://schemas.openxmlformats.org/spreadsheetml/2006/main" count="1081" uniqueCount="607">
  <si>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</si>
  <si>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</si>
  <si>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</si>
  <si>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</si>
  <si>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</si>
  <si>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</si>
  <si>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</si>
  <si>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</si>
  <si>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</si>
  <si>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</si>
  <si>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</si>
  <si>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</si>
  <si>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</si>
  <si>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</si>
  <si>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</si>
  <si>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</si>
  <si>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</si>
  <si>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</si>
  <si>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</si>
  <si>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</si>
  <si>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</si>
  <si>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</si>
  <si>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</si>
  <si>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</si>
  <si>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</si>
  <si>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</si>
  <si>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</si>
  <si>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</si>
  <si>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</si>
  <si>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</si>
  <si>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</si>
  <si>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</si>
  <si>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</si>
  <si>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</si>
  <si>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</si>
  <si>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</si>
  <si>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</si>
  <si>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</si>
  <si>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</si>
  <si>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</si>
  <si>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</si>
  <si>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</si>
  <si>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</si>
  <si>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</si>
  <si>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</si>
  <si>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</si>
  <si>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</si>
  <si>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</si>
  <si>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</si>
  <si>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</si>
  <si>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</si>
  <si>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</si>
  <si>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</si>
  <si>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</si>
  <si>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</si>
  <si>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</si>
  <si>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</si>
  <si>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</si>
  <si>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</si>
  <si>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</si>
  <si>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</si>
  <si>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</si>
  <si>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</si>
  <si>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</si>
  <si>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</si>
  <si>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</si>
  <si>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</si>
  <si>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</si>
  <si>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</si>
  <si>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</si>
  <si>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</si>
  <si>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</si>
  <si>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</si>
  <si>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</si>
  <si>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</si>
  <si>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</si>
  <si>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</si>
  <si>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</si>
  <si>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</si>
  <si>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</si>
  <si>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</si>
  <si>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</si>
  <si>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</si>
  <si>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</si>
  <si>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</si>
  <si>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</si>
  <si>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</si>
  <si>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</si>
  <si>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</si>
  <si>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</si>
  <si>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</si>
  <si>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</si>
  <si>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東近江市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</si>
  <si>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</si>
  <si>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</si>
  <si>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</si>
  <si>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</si>
  <si>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</si>
  <si>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</si>
  <si>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</si>
  <si>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</si>
  <si>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</si>
  <si>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</si>
  <si>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</si>
  <si>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</si>
  <si>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</si>
  <si>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</si>
  <si>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</si>
  <si>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</si>
  <si>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</si>
  <si>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</si>
  <si>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</si>
  <si>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</si>
  <si>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</si>
  <si>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</si>
  <si>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</si>
  <si>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</si>
  <si>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</si>
  <si>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</si>
  <si>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</si>
  <si>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</si>
  <si>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</si>
  <si>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</si>
  <si>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</si>
  <si>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</si>
  <si>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</si>
  <si>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</si>
  <si>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</si>
  <si>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</si>
  <si>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</si>
  <si>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</si>
  <si>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</si>
  <si>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</si>
  <si>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</si>
  <si>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</si>
  <si>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</si>
  <si>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</si>
  <si>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</si>
  <si>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</si>
  <si>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</si>
  <si>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</si>
  <si>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</si>
  <si>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</si>
  <si>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</si>
  <si>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</si>
  <si>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</si>
  <si>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</si>
  <si>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</si>
  <si>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</si>
  <si>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</si>
  <si>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</si>
  <si>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</si>
  <si>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</si>
  <si>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</si>
  <si>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</si>
  <si>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</si>
  <si>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</si>
  <si>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</si>
  <si>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</si>
  <si>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</si>
  <si>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</si>
  <si>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</si>
  <si>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</si>
  <si>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</si>
  <si>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</si>
  <si>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</si>
  <si>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</si>
  <si>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</si>
  <si>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</si>
  <si>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</si>
  <si>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</si>
  <si>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</si>
  <si>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</si>
  <si>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</si>
  <si>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</si>
  <si>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</si>
  <si>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</si>
  <si>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</si>
  <si>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</si>
  <si>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</si>
  <si>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</si>
  <si>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</si>
  <si>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</si>
  <si>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</si>
  <si>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</si>
  <si>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</si>
  <si>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</si>
  <si>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</si>
  <si>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</si>
  <si>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</si>
  <si>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</si>
  <si>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</si>
  <si>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</si>
  <si>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</si>
  <si>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</si>
  <si>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</si>
  <si>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</si>
  <si>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</si>
  <si>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</si>
  <si>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</si>
  <si>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</si>
  <si>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</si>
  <si>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</si>
  <si>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</si>
  <si>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</si>
  <si>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滋賀県東近江市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</si>
  <si>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</si>
  <si>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</si>
  <si>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</si>
  <si>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</si>
  <si>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</si>
  <si>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</si>
  <si>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</si>
  <si>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</si>
  <si>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</si>
  <si>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</si>
  <si>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</si>
  <si>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</si>
  <si>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</si>
  <si>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</si>
  <si>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</si>
  <si>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</si>
  <si>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</si>
  <si>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</si>
  <si>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</si>
  <si>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</si>
  <si>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</si>
  <si>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</si>
  <si>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</si>
  <si>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</si>
  <si>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</si>
  <si>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</si>
  <si>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</si>
  <si>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</si>
  <si>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</si>
  <si>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</si>
  <si>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</si>
  <si>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</si>
  <si>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</si>
  <si>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</si>
  <si>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</si>
  <si>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</si>
  <si>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</si>
  <si>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</si>
  <si>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</si>
  <si>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</si>
  <si>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</si>
  <si>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</si>
  <si>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</si>
  <si>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</si>
  <si>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</si>
  <si>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</si>
  <si>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</si>
  <si>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</si>
  <si>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</si>
  <si>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</si>
  <si>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</si>
  <si>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</si>
  <si>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</si>
  <si>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</si>
  <si>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</si>
  <si>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</si>
  <si>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</si>
  <si>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</si>
  <si>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</si>
  <si>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</si>
  <si>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</si>
  <si>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</si>
  <si>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</si>
  <si>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</si>
  <si>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</si>
  <si>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</si>
  <si>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</si>
  <si>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</si>
  <si>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</si>
  <si>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</si>
  <si>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</si>
  <si>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</si>
  <si>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</si>
  <si>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</si>
  <si>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</si>
  <si>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</si>
  <si>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</si>
  <si>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</si>
  <si>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</si>
  <si>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</si>
  <si>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</si>
  <si>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</si>
  <si>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</si>
  <si>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</si>
  <si>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</si>
  <si>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</si>
  <si>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</si>
  <si>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</si>
  <si>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</si>
  <si>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</si>
  <si>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</si>
  <si>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</si>
  <si>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</si>
  <si>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</si>
  <si>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</si>
  <si>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</si>
  <si>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</si>
  <si>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</si>
  <si>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</si>
  <si>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</si>
  <si>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</si>
  <si>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</si>
  <si>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</si>
  <si>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</si>
  <si>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</si>
  <si>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</si>
  <si>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</si>
  <si>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</si>
  <si>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</si>
  <si>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</si>
  <si>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</si>
  <si>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</si>
  <si>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</si>
  <si>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</si>
  <si>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</si>
  <si>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</si>
  <si>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</si>
  <si>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</si>
  <si>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</si>
  <si>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</si>
  <si>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</si>
  <si>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</si>
  <si>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</si>
  <si>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</si>
  <si>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</si>
  <si>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</si>
  <si>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</si>
  <si>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</si>
  <si>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</si>
  <si>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</si>
  <si>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</si>
  <si>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</si>
  <si>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</si>
  <si>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</si>
  <si>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</si>
  <si>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</si>
  <si>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</si>
  <si>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</si>
  <si>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</si>
  <si>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</si>
  <si>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</si>
  <si>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</si>
  <si>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</si>
  <si>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</si>
  <si>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</si>
  <si>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</si>
  <si>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</si>
  <si>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</si>
  <si>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</si>
  <si>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滋賀県東近江市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</si>
  <si>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</si>
  <si>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</si>
  <si>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</si>
  <si>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</si>
  <si>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</si>
  <si>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</si>
  <si>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</si>
  <si>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</si>
  <si>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</si>
  <si>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</si>
  <si>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</si>
  <si>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</si>
  <si>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</si>
  <si>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</si>
  <si>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</si>
  <si>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</si>
  <si>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</si>
  <si>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</si>
  <si>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</si>
  <si>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</si>
  <si>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</si>
  <si>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</si>
  <si>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</si>
  <si>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</si>
  <si>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</si>
  <si>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</si>
  <si>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</si>
  <si>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</si>
  <si>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</si>
  <si>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</si>
  <si>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</si>
  <si>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</si>
  <si>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</si>
  <si>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</si>
  <si>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</si>
  <si>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</si>
  <si>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</si>
  <si>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</si>
  <si>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</si>
  <si>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</si>
  <si>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</si>
  <si>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</si>
  <si>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</si>
  <si>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農業集落排水事業特別会計</t>
    <phoneticPr fontId="5"/>
  </si>
  <si>
    <t>法非適用企業</t>
    <phoneticPr fontId="5"/>
  </si>
  <si>
    <t>公設地方卸売市場特別会計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</si>
  <si>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</si>
  <si>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</si>
  <si>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</si>
  <si>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</si>
  <si>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</si>
  <si>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</si>
  <si>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</si>
  <si>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</si>
  <si>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</si>
  <si>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</si>
  <si>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</si>
  <si>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</si>
  <si>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</si>
  <si>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</si>
  <si>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</si>
  <si>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</si>
  <si>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</si>
  <si>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</si>
  <si>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</si>
  <si>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</si>
  <si>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</si>
  <si>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</si>
  <si>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</si>
  <si>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</si>
  <si>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</si>
  <si>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</si>
  <si>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</si>
  <si>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</si>
  <si>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</si>
  <si>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</si>
  <si>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</si>
  <si>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</si>
  <si>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</si>
  <si>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</si>
  <si>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</si>
  <si>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</si>
  <si>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</si>
  <si>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</si>
  <si>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</si>
  <si>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</si>
  <si>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</si>
  <si>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</si>
  <si>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</si>
  <si>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</si>
  <si>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</si>
  <si>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</si>
  <si>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</si>
  <si>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</si>
  <si>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</si>
  <si>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</si>
  <si>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</si>
  <si>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</si>
  <si>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</si>
  <si>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</si>
  <si>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</si>
  <si>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</si>
  <si>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</si>
  <si>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</si>
  <si>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</si>
  <si>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</si>
  <si>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</si>
  <si>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</si>
  <si>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</si>
  <si>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</si>
  <si>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</si>
  <si>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</si>
  <si>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</si>
  <si>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</si>
  <si>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</si>
  <si>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</si>
  <si>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</si>
  <si>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</si>
  <si>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</si>
  <si>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</si>
  <si>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</si>
  <si>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</si>
  <si>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</si>
  <si>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</si>
  <si>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</si>
  <si>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</si>
  <si>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</si>
  <si>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</si>
  <si>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</si>
  <si>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</si>
  <si>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</si>
  <si>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</si>
  <si>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</si>
  <si>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</si>
  <si>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</si>
  <si>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</si>
  <si>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</si>
  <si>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</si>
  <si>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</si>
  <si>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</si>
  <si>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</si>
  <si>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</si>
  <si>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</si>
  <si>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</si>
  <si>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</si>
  <si>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</si>
  <si>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</si>
  <si>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</si>
  <si>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</si>
  <si>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</si>
  <si>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</si>
  <si>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</si>
  <si>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</si>
  <si>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</si>
  <si>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</si>
  <si>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</si>
  <si>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</si>
  <si>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</si>
  <si>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</si>
  <si>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</si>
  <si>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</si>
  <si>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</si>
  <si>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</si>
  <si>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</si>
  <si>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</si>
  <si>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</si>
  <si>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</si>
  <si>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</si>
  <si>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</si>
  <si>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</si>
  <si>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</si>
  <si>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</si>
  <si>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</si>
  <si>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</si>
  <si>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</si>
  <si>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</si>
  <si>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</si>
  <si>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</si>
  <si>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</si>
  <si>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</si>
  <si>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</si>
  <si>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</si>
  <si>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</si>
  <si>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</si>
  <si>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</si>
  <si>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</si>
  <si>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</si>
  <si>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</si>
  <si>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</si>
  <si>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</si>
  <si>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</si>
  <si>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</si>
  <si>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</si>
  <si>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</si>
  <si>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</si>
  <si>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</si>
  <si>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</si>
  <si>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</si>
  <si>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</si>
  <si>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</si>
  <si>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</si>
  <si>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</si>
  <si>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1.55</t>
  </si>
  <si>
    <t>▲ 0.91</t>
  </si>
  <si>
    <t>▲ 1.17</t>
  </si>
  <si>
    <t>水道事業会計</t>
  </si>
  <si>
    <t>一般会計</t>
  </si>
  <si>
    <t>介護保険特別会計</t>
  </si>
  <si>
    <t>国民健康保険（事業勘定）特別会計</t>
  </si>
  <si>
    <t>病院事業会計</t>
  </si>
  <si>
    <t>下水道事業会計</t>
  </si>
  <si>
    <t>国民健康保険（施設勘定）特別会計</t>
  </si>
  <si>
    <t>後期高齢者医療特別会計</t>
  </si>
  <si>
    <t>その他会計（赤字）</t>
  </si>
  <si>
    <t>その他会計（黒字）</t>
  </si>
  <si>
    <t>東近江行政組合一般会計</t>
    <rPh sb="0" eb="1">
      <t>ヒガシ</t>
    </rPh>
    <rPh sb="1" eb="3">
      <t>オウミ</t>
    </rPh>
    <rPh sb="3" eb="5">
      <t>ギョウセイ</t>
    </rPh>
    <rPh sb="5" eb="7">
      <t>クミアイ</t>
    </rPh>
    <rPh sb="7" eb="9">
      <t>イッパン</t>
    </rPh>
    <rPh sb="9" eb="11">
      <t>カイケイ</t>
    </rPh>
    <phoneticPr fontId="11"/>
  </si>
  <si>
    <t>東近江行政組合救急医療特別会計</t>
    <rPh sb="0" eb="1">
      <t>ヒガシ</t>
    </rPh>
    <rPh sb="1" eb="3">
      <t>オウミ</t>
    </rPh>
    <rPh sb="3" eb="5">
      <t>ギョウセイ</t>
    </rPh>
    <rPh sb="5" eb="7">
      <t>クミアイ</t>
    </rPh>
    <rPh sb="7" eb="9">
      <t>キュウキュウ</t>
    </rPh>
    <rPh sb="9" eb="11">
      <t>イリョウ</t>
    </rPh>
    <rPh sb="11" eb="13">
      <t>トクベツ</t>
    </rPh>
    <rPh sb="13" eb="15">
      <t>カイケイ</t>
    </rPh>
    <phoneticPr fontId="11"/>
  </si>
  <si>
    <t>八日市布引ライフ組合</t>
    <rPh sb="0" eb="3">
      <t>ヨウカイチ</t>
    </rPh>
    <rPh sb="3" eb="5">
      <t>ヌノビキ</t>
    </rPh>
    <rPh sb="8" eb="10">
      <t>クミアイ</t>
    </rPh>
    <phoneticPr fontId="11"/>
  </si>
  <si>
    <t>中部清掃組合</t>
    <rPh sb="0" eb="2">
      <t>チュウブ</t>
    </rPh>
    <rPh sb="2" eb="4">
      <t>セイソウ</t>
    </rPh>
    <rPh sb="4" eb="6">
      <t>クミアイ</t>
    </rPh>
    <phoneticPr fontId="11"/>
  </si>
  <si>
    <t>愛知郡広域行政組合一般会計</t>
    <rPh sb="0" eb="3">
      <t>エチグン</t>
    </rPh>
    <rPh sb="3" eb="5">
      <t>コウイキ</t>
    </rPh>
    <rPh sb="5" eb="7">
      <t>ギョウセイ</t>
    </rPh>
    <rPh sb="7" eb="9">
      <t>クミアイ</t>
    </rPh>
    <rPh sb="9" eb="11">
      <t>イッパン</t>
    </rPh>
    <rPh sb="11" eb="13">
      <t>カイケイ</t>
    </rPh>
    <phoneticPr fontId="11"/>
  </si>
  <si>
    <t>愛知郡広域行政組合水道事業会計</t>
    <rPh sb="0" eb="3">
      <t>エチグン</t>
    </rPh>
    <rPh sb="3" eb="5">
      <t>コウイキ</t>
    </rPh>
    <rPh sb="5" eb="7">
      <t>ギョウセイ</t>
    </rPh>
    <rPh sb="7" eb="9">
      <t>クミアイ</t>
    </rPh>
    <rPh sb="9" eb="11">
      <t>スイドウ</t>
    </rPh>
    <rPh sb="11" eb="13">
      <t>ジギョウ</t>
    </rPh>
    <rPh sb="13" eb="15">
      <t>カイケイ</t>
    </rPh>
    <phoneticPr fontId="11"/>
  </si>
  <si>
    <t>湖東広域衛生管理組合</t>
    <rPh sb="0" eb="2">
      <t>コトウ</t>
    </rPh>
    <rPh sb="2" eb="4">
      <t>コウイキ</t>
    </rPh>
    <rPh sb="4" eb="6">
      <t>エイセイ</t>
    </rPh>
    <rPh sb="6" eb="8">
      <t>カンリ</t>
    </rPh>
    <rPh sb="8" eb="10">
      <t>クミアイ</t>
    </rPh>
    <phoneticPr fontId="11"/>
  </si>
  <si>
    <t>滋賀県市町村職員研修センター</t>
    <rPh sb="0" eb="3">
      <t>シガケン</t>
    </rPh>
    <rPh sb="3" eb="6">
      <t>シチョウソン</t>
    </rPh>
    <rPh sb="6" eb="8">
      <t>ショクイン</t>
    </rPh>
    <rPh sb="8" eb="10">
      <t>ケンシュウ</t>
    </rPh>
    <phoneticPr fontId="11"/>
  </si>
  <si>
    <t>滋賀県後期高齢者医療広域連合一般会計</t>
    <rPh sb="0" eb="3">
      <t>シガケン</t>
    </rPh>
    <rPh sb="3" eb="5">
      <t>コウキ</t>
    </rPh>
    <rPh sb="5" eb="8">
      <t>コウレイシャ</t>
    </rPh>
    <rPh sb="8" eb="10">
      <t>イリョウ</t>
    </rPh>
    <rPh sb="10" eb="12">
      <t>コウイキ</t>
    </rPh>
    <rPh sb="12" eb="14">
      <t>レンゴウ</t>
    </rPh>
    <rPh sb="14" eb="16">
      <t>イッパン</t>
    </rPh>
    <rPh sb="16" eb="18">
      <t>カイケイ</t>
    </rPh>
    <phoneticPr fontId="11"/>
  </si>
  <si>
    <t>滋賀県後期高齢者医療広域連合特別会計</t>
    <rPh sb="0" eb="3">
      <t>シガケン</t>
    </rPh>
    <rPh sb="3" eb="5">
      <t>コウキ</t>
    </rPh>
    <rPh sb="5" eb="8">
      <t>コウレイシャ</t>
    </rPh>
    <rPh sb="8" eb="10">
      <t>イリョウ</t>
    </rPh>
    <rPh sb="10" eb="12">
      <t>コウイキ</t>
    </rPh>
    <rPh sb="12" eb="14">
      <t>レンゴウ</t>
    </rPh>
    <rPh sb="14" eb="16">
      <t>トクベツ</t>
    </rPh>
    <rPh sb="16" eb="18">
      <t>カイケイ</t>
    </rPh>
    <phoneticPr fontId="11"/>
  </si>
  <si>
    <t>愛の田園振興公社</t>
    <rPh sb="0" eb="1">
      <t>アイ</t>
    </rPh>
    <rPh sb="2" eb="4">
      <t>デンエン</t>
    </rPh>
    <rPh sb="4" eb="6">
      <t>シンコウ</t>
    </rPh>
    <rPh sb="6" eb="8">
      <t>コウシャ</t>
    </rPh>
    <phoneticPr fontId="11"/>
  </si>
  <si>
    <t>東近江市土地開発公社</t>
    <rPh sb="0" eb="1">
      <t>ヒガシ</t>
    </rPh>
    <rPh sb="1" eb="3">
      <t>オウミ</t>
    </rPh>
    <rPh sb="3" eb="4">
      <t>シ</t>
    </rPh>
    <rPh sb="4" eb="6">
      <t>トチ</t>
    </rPh>
    <rPh sb="6" eb="8">
      <t>カイハツ</t>
    </rPh>
    <rPh sb="8" eb="10">
      <t>コウシャ</t>
    </rPh>
    <phoneticPr fontId="11"/>
  </si>
  <si>
    <t>東近江市地域振興事業団</t>
    <rPh sb="0" eb="1">
      <t>ヒガシ</t>
    </rPh>
    <rPh sb="1" eb="3">
      <t>オウミ</t>
    </rPh>
    <rPh sb="3" eb="4">
      <t>シ</t>
    </rPh>
    <rPh sb="4" eb="6">
      <t>チイキ</t>
    </rPh>
    <rPh sb="6" eb="8">
      <t>シンコウ</t>
    </rPh>
    <rPh sb="8" eb="11">
      <t>ジギョウダン</t>
    </rPh>
    <phoneticPr fontId="11"/>
  </si>
  <si>
    <t>東近江ケーブルネットワーク</t>
    <rPh sb="0" eb="1">
      <t>ヒガシ</t>
    </rPh>
    <rPh sb="1" eb="3">
      <t>オウミ</t>
    </rPh>
    <phoneticPr fontId="11"/>
  </si>
  <si>
    <t>〇</t>
    <phoneticPr fontId="11"/>
  </si>
  <si>
    <t>-</t>
    <phoneticPr fontId="2"/>
  </si>
  <si>
    <t>みんなで育むまちづくり基金</t>
    <rPh sb="4" eb="5">
      <t>ハグク</t>
    </rPh>
    <rPh sb="11" eb="13">
      <t>キキン</t>
    </rPh>
    <phoneticPr fontId="11"/>
  </si>
  <si>
    <t>職員退職手当基金</t>
    <rPh sb="0" eb="2">
      <t>ショクイン</t>
    </rPh>
    <rPh sb="2" eb="4">
      <t>タイショク</t>
    </rPh>
    <rPh sb="4" eb="6">
      <t>テアテ</t>
    </rPh>
    <rPh sb="6" eb="8">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</si>
  <si>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</si>
  <si>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</si>
  <si>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ふるさと寄附基金</t>
    <rPh sb="4" eb="6">
      <t>キフ</t>
    </rPh>
    <rPh sb="6" eb="8">
      <t>キキン</t>
    </rPh>
    <phoneticPr fontId="11"/>
  </si>
  <si>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</si>
  <si>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</si>
  <si>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</si>
  <si>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</si>
  <si>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</si>
  <si>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</si>
  <si>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</si>
  <si>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</si>
  <si>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</si>
  <si>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</si>
  <si>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</si>
  <si>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</si>
  <si>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</si>
  <si>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認定こども園化に伴う幼児施設の統廃合や老朽化に伴う教育施設の計画的な大規模改修等を交付税算入率の高い合併特例事業債を活用し、実質的な長期債務の抑制に努めてきたことや、基金等の充当可能な財源により、類似団体と比較して将来負担比率、有形固定資産減価償却率ともに下回っている。合併特例事業債の発行期限が迫り、基金の取り崩しにより基金残高が減少傾向とある中において、今後より一層事業の精査が必要となる。</t>
    <phoneticPr fontId="2"/>
  </si>
  <si>
    <t xml:space="preserve">実質公債費比率は、元利償還金のほか、公営企業債の元利償還金に対する繰入金が増加しており、普通交付税措置率が高い事業債へシフトしているため算入公債費が増加したものの、標準財政規模も縮小したため、指標を押し上げることとなった。将来負担比率は、充当可能特定歳入の増、公営企業債等繰入見込額の減などにより類似団体よりも下回っている。しかし、今後の公債費の増嵩や先送りが許されない行政需要に対応していくために、基金の取り崩しによる対応を実施する必要があると予測される。合併特例措置期間が終了し、標準財政規模等も縮小することを考えると、公債費負担の増嵩に注視しながら、合併特例事業債の発行期限も視野に入れた中で「歳入に見合う歳出」を基本に事業の見直しを行うなど、財政運営を引き締める必要があ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</si>
</sst>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F609-4D3F-BB4C-5F7B01B6A5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72011</c:v>
                </c:pt>
                <c:pt idx="1">
                  <c:v>71078</c:v>
                </c:pt>
                <c:pt idx="2">
                  <c:v>63848</c:v>
                </c:pt>
                <c:pt idx="3">
                  <c:v>72247</c:v>
                </c:pt>
                <c:pt idx="4">
                  <c:v>54968</c:v>
                </c:pt>
              </c:numCache>
            </c:numRef>
          </c:val>
          <c:smooth val="0"/>
          <c:extLst xmlns:c16r2="http://schemas.microsoft.com/office/drawing/2015/06/chart">
            <c:ext xmlns:c16="http://schemas.microsoft.com/office/drawing/2014/chart" uri="{C3380CC4-5D6E-409C-BE32-E72D297353CC}">
              <c16:uniqueId val="{00000001-F609-4D3F-BB4C-5F7B01B6A50A}"/>
            </c:ext>
          </c:extLst>
        </c:ser>
        <c:dLbls>
          <c:showLegendKey val="0"/>
          <c:showVal val="0"/>
          <c:showCatName val="0"/>
          <c:showSerName val="0"/>
          <c:showPercent val="0"/>
          <c:showBubbleSize val="0"/>
        </c:dLbls>
        <c:marker val="1"/>
        <c:smooth val="0"/>
        <c:axId val="299846136"/>
        <c:axId val="298999056"/>
      </c:lineChart>
      <c:catAx>
        <c:axId val="299846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8999056"/>
        <c:crosses val="autoZero"/>
        <c:auto val="1"/>
        <c:lblAlgn val="ctr"/>
        <c:lblOffset val="100"/>
        <c:tickLblSkip val="1"/>
        <c:tickMarkSkip val="1"/>
        <c:noMultiLvlLbl val="0"/>
      </c:catAx>
      <c:valAx>
        <c:axId val="2989990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846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2.52</c:v>
                </c:pt>
                <c:pt idx="1">
                  <c:v>4.24</c:v>
                </c:pt>
                <c:pt idx="2">
                  <c:v>4.66</c:v>
                </c:pt>
                <c:pt idx="3">
                  <c:v>5.42</c:v>
                </c:pt>
                <c:pt idx="4">
                  <c:v>4.24</c:v>
                </c:pt>
              </c:numCache>
            </c:numRef>
          </c:val>
          <c:extLst xmlns:c16r2="http://schemas.microsoft.com/office/drawing/2015/06/chart">
            <c:ext xmlns:c16="http://schemas.microsoft.com/office/drawing/2014/chart" uri="{C3380CC4-5D6E-409C-BE32-E72D297353CC}">
              <c16:uniqueId val="{00000000-391E-4A39-A7D5-F840AAE34E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20.93</c:v>
                </c:pt>
                <c:pt idx="1">
                  <c:v>17.84</c:v>
                </c:pt>
                <c:pt idx="2">
                  <c:v>20.81</c:v>
                </c:pt>
                <c:pt idx="3">
                  <c:v>19.329999999999998</c:v>
                </c:pt>
                <c:pt idx="4">
                  <c:v>19.52</c:v>
                </c:pt>
              </c:numCache>
            </c:numRef>
          </c:val>
          <c:extLst xmlns:c16r2="http://schemas.microsoft.com/office/drawing/2015/06/chart">
            <c:ext xmlns:c16="http://schemas.microsoft.com/office/drawing/2014/chart" uri="{C3380CC4-5D6E-409C-BE32-E72D297353CC}">
              <c16:uniqueId val="{00000001-391E-4A39-A7D5-F840AAE34E67}"/>
            </c:ext>
          </c:extLst>
        </c:ser>
        <c:dLbls>
          <c:showLegendKey val="0"/>
          <c:showVal val="0"/>
          <c:showCatName val="0"/>
          <c:showSerName val="0"/>
          <c:showPercent val="0"/>
          <c:showBubbleSize val="0"/>
        </c:dLbls>
        <c:gapWidth val="250"/>
        <c:overlap val="100"/>
        <c:axId val="377719552"/>
        <c:axId val="381093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1.83</c:v>
                </c:pt>
                <c:pt idx="1">
                  <c:v>-1.55</c:v>
                </c:pt>
                <c:pt idx="2">
                  <c:v>3.43</c:v>
                </c:pt>
                <c:pt idx="3">
                  <c:v>-0.91</c:v>
                </c:pt>
                <c:pt idx="4">
                  <c:v>-1.17</c:v>
                </c:pt>
              </c:numCache>
            </c:numRef>
          </c:val>
          <c:smooth val="0"/>
          <c:extLst xmlns:c16r2="http://schemas.microsoft.com/office/drawing/2015/06/chart">
            <c:ext xmlns:c16="http://schemas.microsoft.com/office/drawing/2014/chart" uri="{C3380CC4-5D6E-409C-BE32-E72D297353CC}">
              <c16:uniqueId val="{00000002-391E-4A39-A7D5-F840AAE34E67}"/>
            </c:ext>
          </c:extLst>
        </c:ser>
        <c:dLbls>
          <c:showLegendKey val="0"/>
          <c:showVal val="0"/>
          <c:showCatName val="0"/>
          <c:showSerName val="0"/>
          <c:showPercent val="0"/>
          <c:showBubbleSize val="0"/>
        </c:dLbls>
        <c:marker val="1"/>
        <c:smooth val="0"/>
        <c:axId val="377719552"/>
        <c:axId val="381093472"/>
      </c:lineChart>
      <c:catAx>
        <c:axId val="3777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1093472"/>
        <c:crosses val="autoZero"/>
        <c:auto val="1"/>
        <c:lblAlgn val="ctr"/>
        <c:lblOffset val="100"/>
        <c:tickLblSkip val="1"/>
        <c:tickMarkSkip val="1"/>
        <c:noMultiLvlLbl val="0"/>
      </c:catAx>
      <c:valAx>
        <c:axId val="38109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71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0.06</c:v>
                </c:pt>
                <c:pt idx="4">
                  <c:v>#N/A</c:v>
                </c:pt>
                <c:pt idx="5">
                  <c:v>0.16</c:v>
                </c:pt>
                <c:pt idx="6">
                  <c:v>#N/A</c:v>
                </c:pt>
                <c:pt idx="7">
                  <c:v>2.27</c:v>
                </c:pt>
                <c:pt idx="8">
                  <c:v>#N/A</c:v>
                </c:pt>
                <c:pt idx="9">
                  <c:v>0.01</c:v>
                </c:pt>
              </c:numCache>
            </c:numRef>
          </c:val>
          <c:extLst xmlns:c16r2="http://schemas.microsoft.com/office/drawing/2015/06/chart">
            <c:ext xmlns:c16="http://schemas.microsoft.com/office/drawing/2014/chart" uri="{C3380CC4-5D6E-409C-BE32-E72D297353CC}">
              <c16:uniqueId val="{00000000-FF64-4060-82DB-8557D1BBD1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64-4060-82DB-8557D1BBD10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7.0000000000000007E-2</c:v>
                </c:pt>
                <c:pt idx="4">
                  <c:v>#N/A</c:v>
                </c:pt>
                <c:pt idx="5">
                  <c:v>7.0000000000000007E-2</c:v>
                </c:pt>
                <c:pt idx="6">
                  <c:v>#N/A</c:v>
                </c:pt>
                <c:pt idx="7">
                  <c:v>0.08</c:v>
                </c:pt>
                <c:pt idx="8">
                  <c:v>#N/A</c:v>
                </c:pt>
                <c:pt idx="9">
                  <c:v>0.15</c:v>
                </c:pt>
              </c:numCache>
            </c:numRef>
          </c:val>
          <c:extLst xmlns:c16r2="http://schemas.microsoft.com/office/drawing/2015/06/chart">
            <c:ext xmlns:c16="http://schemas.microsoft.com/office/drawing/2014/chart" uri="{C3380CC4-5D6E-409C-BE32-E72D297353CC}">
              <c16:uniqueId val="{00000002-FF64-4060-82DB-8557D1BBD106}"/>
            </c:ext>
          </c:extLst>
        </c:ser>
        <c:ser>
          <c:idx val="3"/>
          <c:order val="3"/>
          <c:tx>
            <c:strRef>
              <c:f>データシート!$A$30</c:f>
              <c:strCache>
                <c:ptCount val="1"/>
                <c:pt idx="0">
                  <c:v>国民健康保険（施設勘定）特別会計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c:v>
                </c:pt>
                <c:pt idx="2">
                  <c:v>#N/A</c:v>
                </c:pt>
                <c:pt idx="3">
                  <c:v>0.59</c:v>
                </c:pt>
                <c:pt idx="4">
                  <c:v>#N/A</c:v>
                </c:pt>
                <c:pt idx="5">
                  <c:v>0.65</c:v>
                </c:pt>
                <c:pt idx="6">
                  <c:v>#N/A</c:v>
                </c:pt>
                <c:pt idx="7">
                  <c:v>0.64</c:v>
                </c:pt>
                <c:pt idx="8">
                  <c:v>#N/A</c:v>
                </c:pt>
                <c:pt idx="9">
                  <c:v>0.57999999999999996</c:v>
                </c:pt>
              </c:numCache>
            </c:numRef>
          </c:val>
          <c:extLst xmlns:c16r2="http://schemas.microsoft.com/office/drawing/2015/06/chart">
            <c:ext xmlns:c16="http://schemas.microsoft.com/office/drawing/2014/chart" uri="{C3380CC4-5D6E-409C-BE32-E72D297353CC}">
              <c16:uniqueId val="{00000003-FF64-4060-82DB-8557D1BBD10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0.77</c:v>
                </c:pt>
              </c:numCache>
            </c:numRef>
          </c:val>
          <c:extLst xmlns:c16r2="http://schemas.microsoft.com/office/drawing/2015/06/chart">
            <c:ext xmlns:c16="http://schemas.microsoft.com/office/drawing/2014/chart" uri="{C3380CC4-5D6E-409C-BE32-E72D297353CC}">
              <c16:uniqueId val="{00000004-FF64-4060-82DB-8557D1BBD106}"/>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1.56</c:v>
                </c:pt>
                <c:pt idx="2">
                  <c:v>#N/A</c:v>
                </c:pt>
                <c:pt idx="3">
                  <c:v>0.86</c:v>
                </c:pt>
                <c:pt idx="4">
                  <c:v>#N/A</c:v>
                </c:pt>
                <c:pt idx="5">
                  <c:v>0.89</c:v>
                </c:pt>
                <c:pt idx="6">
                  <c:v>#N/A</c:v>
                </c:pt>
                <c:pt idx="7">
                  <c:v>0.84</c:v>
                </c:pt>
                <c:pt idx="8">
                  <c:v>#N/A</c:v>
                </c:pt>
                <c:pt idx="9">
                  <c:v>0.8</c:v>
                </c:pt>
              </c:numCache>
            </c:numRef>
          </c:val>
          <c:extLst xmlns:c16r2="http://schemas.microsoft.com/office/drawing/2015/06/chart">
            <c:ext xmlns:c16="http://schemas.microsoft.com/office/drawing/2014/chart" uri="{C3380CC4-5D6E-409C-BE32-E72D297353CC}">
              <c16:uniqueId val="{00000005-FF64-4060-82DB-8557D1BBD106}"/>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7.0000000000000007E-2</c:v>
                </c:pt>
                <c:pt idx="4">
                  <c:v>#N/A</c:v>
                </c:pt>
                <c:pt idx="5">
                  <c:v>0.01</c:v>
                </c:pt>
                <c:pt idx="6">
                  <c:v>#N/A</c:v>
                </c:pt>
                <c:pt idx="7">
                  <c:v>0.35</c:v>
                </c:pt>
                <c:pt idx="8">
                  <c:v>#N/A</c:v>
                </c:pt>
                <c:pt idx="9">
                  <c:v>1.29</c:v>
                </c:pt>
              </c:numCache>
            </c:numRef>
          </c:val>
          <c:extLst xmlns:c16r2="http://schemas.microsoft.com/office/drawing/2015/06/chart">
            <c:ext xmlns:c16="http://schemas.microsoft.com/office/drawing/2014/chart" uri="{C3380CC4-5D6E-409C-BE32-E72D297353CC}">
              <c16:uniqueId val="{00000006-FF64-4060-82DB-8557D1BBD10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0.01</c:v>
                </c:pt>
                <c:pt idx="4">
                  <c:v>#N/A</c:v>
                </c:pt>
                <c:pt idx="5">
                  <c:v>0.74</c:v>
                </c:pt>
                <c:pt idx="6">
                  <c:v>#N/A</c:v>
                </c:pt>
                <c:pt idx="7">
                  <c:v>0.95</c:v>
                </c:pt>
                <c:pt idx="8">
                  <c:v>#N/A</c:v>
                </c:pt>
                <c:pt idx="9">
                  <c:v>1.48</c:v>
                </c:pt>
              </c:numCache>
            </c:numRef>
          </c:val>
          <c:extLst xmlns:c16r2="http://schemas.microsoft.com/office/drawing/2015/06/chart">
            <c:ext xmlns:c16="http://schemas.microsoft.com/office/drawing/2014/chart" uri="{C3380CC4-5D6E-409C-BE32-E72D297353CC}">
              <c16:uniqueId val="{00000007-FF64-4060-82DB-8557D1BBD1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2.5099999999999998</c:v>
                </c:pt>
                <c:pt idx="2">
                  <c:v>#N/A</c:v>
                </c:pt>
                <c:pt idx="3">
                  <c:v>4.24</c:v>
                </c:pt>
                <c:pt idx="4">
                  <c:v>#N/A</c:v>
                </c:pt>
                <c:pt idx="5">
                  <c:v>4.66</c:v>
                </c:pt>
                <c:pt idx="6">
                  <c:v>#N/A</c:v>
                </c:pt>
                <c:pt idx="7">
                  <c:v>5.41</c:v>
                </c:pt>
                <c:pt idx="8">
                  <c:v>#N/A</c:v>
                </c:pt>
                <c:pt idx="9">
                  <c:v>4.2300000000000004</c:v>
                </c:pt>
              </c:numCache>
            </c:numRef>
          </c:val>
          <c:extLst xmlns:c16r2="http://schemas.microsoft.com/office/drawing/2015/06/chart">
            <c:ext xmlns:c16="http://schemas.microsoft.com/office/drawing/2014/chart" uri="{C3380CC4-5D6E-409C-BE32-E72D297353CC}">
              <c16:uniqueId val="{00000008-FF64-4060-82DB-8557D1BBD1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6.43</c:v>
                </c:pt>
                <c:pt idx="2">
                  <c:v>#N/A</c:v>
                </c:pt>
                <c:pt idx="3">
                  <c:v>7.65</c:v>
                </c:pt>
                <c:pt idx="4">
                  <c:v>#N/A</c:v>
                </c:pt>
                <c:pt idx="5">
                  <c:v>7.66</c:v>
                </c:pt>
                <c:pt idx="6">
                  <c:v>#N/A</c:v>
                </c:pt>
                <c:pt idx="7">
                  <c:v>8.58</c:v>
                </c:pt>
                <c:pt idx="8">
                  <c:v>#N/A</c:v>
                </c:pt>
                <c:pt idx="9">
                  <c:v>9.3800000000000008</c:v>
                </c:pt>
              </c:numCache>
            </c:numRef>
          </c:val>
          <c:extLst xmlns:c16r2="http://schemas.microsoft.com/office/drawing/2015/06/chart">
            <c:ext xmlns:c16="http://schemas.microsoft.com/office/drawing/2014/chart" uri="{C3380CC4-5D6E-409C-BE32-E72D297353CC}">
              <c16:uniqueId val="{00000009-FF64-4060-82DB-8557D1BBD106}"/>
            </c:ext>
          </c:extLst>
        </c:ser>
        <c:dLbls>
          <c:showLegendKey val="0"/>
          <c:showVal val="0"/>
          <c:showCatName val="0"/>
          <c:showSerName val="0"/>
          <c:showPercent val="0"/>
          <c:showBubbleSize val="0"/>
        </c:dLbls>
        <c:gapWidth val="150"/>
        <c:overlap val="100"/>
        <c:axId val="380294912"/>
        <c:axId val="380151920"/>
      </c:barChart>
      <c:catAx>
        <c:axId val="38029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151920"/>
        <c:crosses val="autoZero"/>
        <c:auto val="1"/>
        <c:lblAlgn val="ctr"/>
        <c:lblOffset val="100"/>
        <c:tickLblSkip val="1"/>
        <c:tickMarkSkip val="1"/>
        <c:noMultiLvlLbl val="0"/>
      </c:catAx>
      <c:valAx>
        <c:axId val="38015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29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5853</c:v>
                </c:pt>
                <c:pt idx="5">
                  <c:v>6142</c:v>
                </c:pt>
                <c:pt idx="8">
                  <c:v>6164</c:v>
                </c:pt>
                <c:pt idx="11">
                  <c:v>6184</c:v>
                </c:pt>
                <c:pt idx="14">
                  <c:v>6157</c:v>
                </c:pt>
              </c:numCache>
            </c:numRef>
          </c:val>
          <c:extLst xmlns:c16r2="http://schemas.microsoft.com/office/drawing/2015/06/chart">
            <c:ext xmlns:c16="http://schemas.microsoft.com/office/drawing/2014/chart" uri="{C3380CC4-5D6E-409C-BE32-E72D297353CC}">
              <c16:uniqueId val="{00000000-22CA-4E16-912C-57DA3BD442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22CA-4E16-912C-57DA3BD442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49</c:v>
                </c:pt>
                <c:pt idx="3">
                  <c:v>49</c:v>
                </c:pt>
                <c:pt idx="6">
                  <c:v>41</c:v>
                </c:pt>
                <c:pt idx="9">
                  <c:v>34</c:v>
                </c:pt>
                <c:pt idx="12">
                  <c:v>29</c:v>
                </c:pt>
              </c:numCache>
            </c:numRef>
          </c:val>
          <c:extLst xmlns:c16r2="http://schemas.microsoft.com/office/drawing/2015/06/chart">
            <c:ext xmlns:c16="http://schemas.microsoft.com/office/drawing/2014/chart" uri="{C3380CC4-5D6E-409C-BE32-E72D297353CC}">
              <c16:uniqueId val="{00000002-22CA-4E16-912C-57DA3BD442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574</c:v>
                </c:pt>
                <c:pt idx="3">
                  <c:v>595</c:v>
                </c:pt>
                <c:pt idx="6">
                  <c:v>596</c:v>
                </c:pt>
                <c:pt idx="9">
                  <c:v>568</c:v>
                </c:pt>
                <c:pt idx="12">
                  <c:v>556</c:v>
                </c:pt>
              </c:numCache>
            </c:numRef>
          </c:val>
          <c:extLst xmlns:c16r2="http://schemas.microsoft.com/office/drawing/2015/06/chart">
            <c:ext xmlns:c16="http://schemas.microsoft.com/office/drawing/2014/chart" uri="{C3380CC4-5D6E-409C-BE32-E72D297353CC}">
              <c16:uniqueId val="{00000003-22CA-4E16-912C-57DA3BD442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1529</c:v>
                </c:pt>
                <c:pt idx="3">
                  <c:v>1501</c:v>
                </c:pt>
                <c:pt idx="6">
                  <c:v>1777</c:v>
                </c:pt>
                <c:pt idx="9">
                  <c:v>1753</c:v>
                </c:pt>
                <c:pt idx="12">
                  <c:v>1713</c:v>
                </c:pt>
              </c:numCache>
            </c:numRef>
          </c:val>
          <c:extLst xmlns:c16r2="http://schemas.microsoft.com/office/drawing/2015/06/chart">
            <c:ext xmlns:c16="http://schemas.microsoft.com/office/drawing/2014/chart" uri="{C3380CC4-5D6E-409C-BE32-E72D297353CC}">
              <c16:uniqueId val="{00000004-22CA-4E16-912C-57DA3BD442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CA-4E16-912C-57DA3BD442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2CA-4E16-912C-57DA3BD442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5631</c:v>
                </c:pt>
                <c:pt idx="3">
                  <c:v>5731</c:v>
                </c:pt>
                <c:pt idx="6">
                  <c:v>5825</c:v>
                </c:pt>
                <c:pt idx="9">
                  <c:v>5936</c:v>
                </c:pt>
                <c:pt idx="12">
                  <c:v>6197</c:v>
                </c:pt>
              </c:numCache>
            </c:numRef>
          </c:val>
          <c:extLst xmlns:c16r2="http://schemas.microsoft.com/office/drawing/2015/06/chart">
            <c:ext xmlns:c16="http://schemas.microsoft.com/office/drawing/2014/chart" uri="{C3380CC4-5D6E-409C-BE32-E72D297353CC}">
              <c16:uniqueId val="{00000007-22CA-4E16-912C-57DA3BD442E3}"/>
            </c:ext>
          </c:extLst>
        </c:ser>
        <c:dLbls>
          <c:showLegendKey val="0"/>
          <c:showVal val="0"/>
          <c:showCatName val="0"/>
          <c:showSerName val="0"/>
          <c:showPercent val="0"/>
          <c:showBubbleSize val="0"/>
        </c:dLbls>
        <c:gapWidth val="100"/>
        <c:overlap val="100"/>
        <c:axId val="381516736"/>
        <c:axId val="381511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1931</c:v>
                </c:pt>
                <c:pt idx="2">
                  <c:v>#N/A</c:v>
                </c:pt>
                <c:pt idx="3">
                  <c:v>#N/A</c:v>
                </c:pt>
                <c:pt idx="4">
                  <c:v>1735</c:v>
                </c:pt>
                <c:pt idx="5">
                  <c:v>#N/A</c:v>
                </c:pt>
                <c:pt idx="6">
                  <c:v>#N/A</c:v>
                </c:pt>
                <c:pt idx="7">
                  <c:v>2075</c:v>
                </c:pt>
                <c:pt idx="8">
                  <c:v>#N/A</c:v>
                </c:pt>
                <c:pt idx="9">
                  <c:v>#N/A</c:v>
                </c:pt>
                <c:pt idx="10">
                  <c:v>2107</c:v>
                </c:pt>
                <c:pt idx="11">
                  <c:v>#N/A</c:v>
                </c:pt>
                <c:pt idx="12">
                  <c:v>#N/A</c:v>
                </c:pt>
                <c:pt idx="13">
                  <c:v>2338</c:v>
                </c:pt>
                <c:pt idx="14">
                  <c:v>#N/A</c:v>
                </c:pt>
              </c:numCache>
            </c:numRef>
          </c:val>
          <c:smooth val="0"/>
          <c:extLst xmlns:c16r2="http://schemas.microsoft.com/office/drawing/2015/06/chart">
            <c:ext xmlns:c16="http://schemas.microsoft.com/office/drawing/2014/chart" uri="{C3380CC4-5D6E-409C-BE32-E72D297353CC}">
              <c16:uniqueId val="{00000008-22CA-4E16-912C-57DA3BD442E3}"/>
            </c:ext>
          </c:extLst>
        </c:ser>
        <c:dLbls>
          <c:showLegendKey val="0"/>
          <c:showVal val="0"/>
          <c:showCatName val="0"/>
          <c:showSerName val="0"/>
          <c:showPercent val="0"/>
          <c:showBubbleSize val="0"/>
        </c:dLbls>
        <c:marker val="1"/>
        <c:smooth val="0"/>
        <c:axId val="381516736"/>
        <c:axId val="381511976"/>
      </c:lineChart>
      <c:catAx>
        <c:axId val="3815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511976"/>
        <c:crosses val="autoZero"/>
        <c:auto val="1"/>
        <c:lblAlgn val="ctr"/>
        <c:lblOffset val="100"/>
        <c:tickLblSkip val="1"/>
        <c:tickMarkSkip val="1"/>
        <c:noMultiLvlLbl val="0"/>
      </c:catAx>
      <c:valAx>
        <c:axId val="381511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51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66078</c:v>
                </c:pt>
                <c:pt idx="5">
                  <c:v>66959</c:v>
                </c:pt>
                <c:pt idx="8">
                  <c:v>67171</c:v>
                </c:pt>
                <c:pt idx="11">
                  <c:v>67188</c:v>
                </c:pt>
                <c:pt idx="14">
                  <c:v>65682</c:v>
                </c:pt>
              </c:numCache>
            </c:numRef>
          </c:val>
          <c:extLst xmlns:c16r2="http://schemas.microsoft.com/office/drawing/2015/06/chart">
            <c:ext xmlns:c16="http://schemas.microsoft.com/office/drawing/2014/chart" uri="{C3380CC4-5D6E-409C-BE32-E72D297353CC}">
              <c16:uniqueId val="{00000000-1661-4216-B1D6-414E6B072A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4922</c:v>
                </c:pt>
                <c:pt idx="5">
                  <c:v>5545</c:v>
                </c:pt>
                <c:pt idx="8">
                  <c:v>5143</c:v>
                </c:pt>
                <c:pt idx="11">
                  <c:v>3430</c:v>
                </c:pt>
                <c:pt idx="14">
                  <c:v>1370</c:v>
                </c:pt>
              </c:numCache>
            </c:numRef>
          </c:val>
          <c:extLst xmlns:c16r2="http://schemas.microsoft.com/office/drawing/2015/06/chart">
            <c:ext xmlns:c16="http://schemas.microsoft.com/office/drawing/2014/chart" uri="{C3380CC4-5D6E-409C-BE32-E72D297353CC}">
              <c16:uniqueId val="{00000001-1661-4216-B1D6-414E6B072A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22850</c:v>
                </c:pt>
                <c:pt idx="5">
                  <c:v>22442</c:v>
                </c:pt>
                <c:pt idx="8">
                  <c:v>23850</c:v>
                </c:pt>
                <c:pt idx="11">
                  <c:v>22867</c:v>
                </c:pt>
                <c:pt idx="14">
                  <c:v>23188</c:v>
                </c:pt>
              </c:numCache>
            </c:numRef>
          </c:val>
          <c:extLst xmlns:c16r2="http://schemas.microsoft.com/office/drawing/2015/06/chart">
            <c:ext xmlns:c16="http://schemas.microsoft.com/office/drawing/2014/chart" uri="{C3380CC4-5D6E-409C-BE32-E72D297353CC}">
              <c16:uniqueId val="{00000002-1661-4216-B1D6-414E6B072A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661-4216-B1D6-414E6B072A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61-4216-B1D6-414E6B072A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5-1661-4216-B1D6-414E6B072A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9343</c:v>
                </c:pt>
                <c:pt idx="3">
                  <c:v>9151</c:v>
                </c:pt>
                <c:pt idx="6">
                  <c:v>8286</c:v>
                </c:pt>
                <c:pt idx="9">
                  <c:v>8352</c:v>
                </c:pt>
                <c:pt idx="12">
                  <c:v>7295</c:v>
                </c:pt>
              </c:numCache>
            </c:numRef>
          </c:val>
          <c:extLst xmlns:c16r2="http://schemas.microsoft.com/office/drawing/2015/06/chart">
            <c:ext xmlns:c16="http://schemas.microsoft.com/office/drawing/2014/chart" uri="{C3380CC4-5D6E-409C-BE32-E72D297353CC}">
              <c16:uniqueId val="{00000006-1661-4216-B1D6-414E6B072A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3682</c:v>
                </c:pt>
                <c:pt idx="3">
                  <c:v>3815</c:v>
                </c:pt>
                <c:pt idx="6">
                  <c:v>3419</c:v>
                </c:pt>
                <c:pt idx="9">
                  <c:v>2928</c:v>
                </c:pt>
                <c:pt idx="12">
                  <c:v>2494</c:v>
                </c:pt>
              </c:numCache>
            </c:numRef>
          </c:val>
          <c:extLst xmlns:c16r2="http://schemas.microsoft.com/office/drawing/2015/06/chart">
            <c:ext xmlns:c16="http://schemas.microsoft.com/office/drawing/2014/chart" uri="{C3380CC4-5D6E-409C-BE32-E72D297353CC}">
              <c16:uniqueId val="{00000007-1661-4216-B1D6-414E6B072A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23703</c:v>
                </c:pt>
                <c:pt idx="3">
                  <c:v>22884</c:v>
                </c:pt>
                <c:pt idx="6">
                  <c:v>22690</c:v>
                </c:pt>
                <c:pt idx="9">
                  <c:v>22588</c:v>
                </c:pt>
                <c:pt idx="12">
                  <c:v>20830</c:v>
                </c:pt>
              </c:numCache>
            </c:numRef>
          </c:val>
          <c:extLst xmlns:c16r2="http://schemas.microsoft.com/office/drawing/2015/06/chart">
            <c:ext xmlns:c16="http://schemas.microsoft.com/office/drawing/2014/chart" uri="{C3380CC4-5D6E-409C-BE32-E72D297353CC}">
              <c16:uniqueId val="{00000008-1661-4216-B1D6-414E6B072A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1095</c:v>
                </c:pt>
                <c:pt idx="3">
                  <c:v>2154</c:v>
                </c:pt>
                <c:pt idx="6">
                  <c:v>2107</c:v>
                </c:pt>
                <c:pt idx="9">
                  <c:v>1309</c:v>
                </c:pt>
                <c:pt idx="12">
                  <c:v>1330</c:v>
                </c:pt>
              </c:numCache>
            </c:numRef>
          </c:val>
          <c:extLst xmlns:c16r2="http://schemas.microsoft.com/office/drawing/2015/06/chart">
            <c:ext xmlns:c16="http://schemas.microsoft.com/office/drawing/2014/chart" uri="{C3380CC4-5D6E-409C-BE32-E72D297353CC}">
              <c16:uniqueId val="{00000009-1661-4216-B1D6-414E6B072A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57066</c:v>
                </c:pt>
                <c:pt idx="3">
                  <c:v>57876</c:v>
                </c:pt>
                <c:pt idx="6">
                  <c:v>58394</c:v>
                </c:pt>
                <c:pt idx="9">
                  <c:v>59350</c:v>
                </c:pt>
                <c:pt idx="12">
                  <c:v>58109</c:v>
                </c:pt>
              </c:numCache>
            </c:numRef>
          </c:val>
          <c:extLst xmlns:c16r2="http://schemas.microsoft.com/office/drawing/2015/06/chart">
            <c:ext xmlns:c16="http://schemas.microsoft.com/office/drawing/2014/chart" uri="{C3380CC4-5D6E-409C-BE32-E72D297353CC}">
              <c16:uniqueId val="{0000000A-1661-4216-B1D6-414E6B072A27}"/>
            </c:ext>
          </c:extLst>
        </c:ser>
        <c:dLbls>
          <c:showLegendKey val="0"/>
          <c:showVal val="0"/>
          <c:showCatName val="0"/>
          <c:showSerName val="0"/>
          <c:showPercent val="0"/>
          <c:showBubbleSize val="0"/>
        </c:dLbls>
        <c:gapWidth val="100"/>
        <c:overlap val="100"/>
        <c:axId val="380148720"/>
        <c:axId val="38014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1055</c:v>
                </c:pt>
                <c:pt idx="2">
                  <c:v>#N/A</c:v>
                </c:pt>
                <c:pt idx="3">
                  <c:v>#N/A</c:v>
                </c:pt>
                <c:pt idx="4">
                  <c:v>937</c:v>
                </c:pt>
                <c:pt idx="5">
                  <c:v>#N/A</c:v>
                </c:pt>
                <c:pt idx="6">
                  <c:v>#N/A</c:v>
                </c:pt>
                <c:pt idx="7">
                  <c:v>0</c:v>
                </c:pt>
                <c:pt idx="8">
                  <c:v>#N/A</c:v>
                </c:pt>
                <c:pt idx="9">
                  <c:v>#N/A</c:v>
                </c:pt>
                <c:pt idx="10">
                  <c:v>1043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661-4216-B1D6-414E6B072A27}"/>
            </c:ext>
          </c:extLst>
        </c:ser>
        <c:dLbls>
          <c:showLegendKey val="0"/>
          <c:showVal val="0"/>
          <c:showCatName val="0"/>
          <c:showSerName val="0"/>
          <c:showPercent val="0"/>
          <c:showBubbleSize val="0"/>
        </c:dLbls>
        <c:marker val="1"/>
        <c:smooth val="0"/>
        <c:axId val="380148720"/>
        <c:axId val="380149104"/>
      </c:lineChart>
      <c:catAx>
        <c:axId val="38014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149104"/>
        <c:crosses val="autoZero"/>
        <c:auto val="1"/>
        <c:lblAlgn val="ctr"/>
        <c:lblOffset val="100"/>
        <c:tickLblSkip val="1"/>
        <c:tickMarkSkip val="1"/>
        <c:noMultiLvlLbl val="0"/>
      </c:catAx>
      <c:valAx>
        <c:axId val="38014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14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6325</c:v>
                </c:pt>
                <c:pt idx="1">
                  <c:v>5834</c:v>
                </c:pt>
                <c:pt idx="2">
                  <c:v>5847</c:v>
                </c:pt>
              </c:numCache>
            </c:numRef>
          </c:val>
          <c:extLst xmlns:c16r2="http://schemas.microsoft.com/office/drawing/2015/06/chart">
            <c:ext xmlns:c16="http://schemas.microsoft.com/office/drawing/2014/chart" uri="{C3380CC4-5D6E-409C-BE32-E72D297353CC}">
              <c16:uniqueId val="{00000000-B08E-45D1-9ED0-A6EBE50751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6647</c:v>
                </c:pt>
                <c:pt idx="1">
                  <c:v>6164</c:v>
                </c:pt>
                <c:pt idx="2">
                  <c:v>6181</c:v>
                </c:pt>
              </c:numCache>
            </c:numRef>
          </c:val>
          <c:extLst xmlns:c16r2="http://schemas.microsoft.com/office/drawing/2015/06/chart">
            <c:ext xmlns:c16="http://schemas.microsoft.com/office/drawing/2014/chart" uri="{C3380CC4-5D6E-409C-BE32-E72D297353CC}">
              <c16:uniqueId val="{00000001-B08E-45D1-9ED0-A6EBE50751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14004</c:v>
                </c:pt>
                <c:pt idx="1">
                  <c:v>13650</c:v>
                </c:pt>
                <c:pt idx="2">
                  <c:v>13829</c:v>
                </c:pt>
              </c:numCache>
            </c:numRef>
          </c:val>
          <c:extLst xmlns:c16r2="http://schemas.microsoft.com/office/drawing/2015/06/chart">
            <c:ext xmlns:c16="http://schemas.microsoft.com/office/drawing/2014/chart" uri="{C3380CC4-5D6E-409C-BE32-E72D297353CC}">
              <c16:uniqueId val="{00000002-B08E-45D1-9ED0-A6EBE50751E1}"/>
            </c:ext>
          </c:extLst>
        </c:ser>
        <c:dLbls>
          <c:showLegendKey val="0"/>
          <c:showVal val="0"/>
          <c:showCatName val="0"/>
          <c:showSerName val="0"/>
          <c:showPercent val="0"/>
          <c:showBubbleSize val="0"/>
        </c:dLbls>
        <c:gapWidth val="120"/>
        <c:overlap val="100"/>
        <c:axId val="382793168"/>
        <c:axId val="385534680"/>
      </c:barChart>
      <c:catAx>
        <c:axId val="38279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5534680"/>
        <c:crosses val="autoZero"/>
        <c:auto val="1"/>
        <c:lblAlgn val="ctr"/>
        <c:lblOffset val="100"/>
        <c:tickLblSkip val="1"/>
        <c:tickMarkSkip val="1"/>
        <c:noMultiLvlLbl val="0"/>
      </c:catAx>
      <c:valAx>
        <c:axId val="385534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279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A3-4D6B-A384-B4736622C718}"/>
                </c:ext>
                <c:ext xmlns:c15="http://schemas.microsoft.com/office/drawing/2012/chart" uri="{CE6537A1-D6FC-4f65-9D91-7224C49458BB}">
                  <c15:dlblFieldTable>
                    <c15:dlblFTEntry>
                      <c15:txfldGUID>{C10D2A01-114C-47A6-9383-0792A32F2A9C}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A3-4D6B-A384-B4736622C718}"/>
                </c:ext>
                <c:ext xmlns:c15="http://schemas.microsoft.com/office/drawing/2012/chart" uri="{CE6537A1-D6FC-4f65-9D91-7224C49458BB}">
                  <c15:dlblFieldTable>
                    <c15:dlblFTEntry>
                      <c15:txfldGUID>{577B183C-A514-4111-9204-F288B88047CB}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A3-4D6B-A384-B4736622C718}"/>
                </c:ext>
                <c:ext xmlns:c15="http://schemas.microsoft.com/office/drawing/2012/chart" uri="{CE6537A1-D6FC-4f65-9D91-7224C49458BB}">
                  <c15:dlblFieldTable>
                    <c15:dlblFTEntry>
                      <c15:txfldGUID>{6169F379-19A2-4058-8B4B-6AA00C539049}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A3-4D6B-A384-B4736622C718}"/>
                </c:ext>
                <c:ext xmlns:c15="http://schemas.microsoft.com/office/drawing/2012/chart" uri="{CE6537A1-D6FC-4f65-9D91-7224C49458BB}">
                  <c15:dlblFieldTable>
                    <c15:dlblFTEntry>
                      <c15:txfldGUID>{14311C5D-FE0C-41B3-AC8A-341D122BFA47}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A3-4D6B-A384-B4736622C718}"/>
                </c:ext>
                <c:ext xmlns:c15="http://schemas.microsoft.com/office/drawing/2012/chart" uri="{CE6537A1-D6FC-4f65-9D91-7224C49458BB}">
                  <c15:dlblFieldTable>
                    <c15:dlblFTEntry>
                      <c15:txfldGUID>{F22A1959-4820-4CC9-B194-1A4F863284B7}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A3-4D6B-A384-B4736622C718}"/>
                </c:ext>
                <c:ext xmlns:c15="http://schemas.microsoft.com/office/drawing/2012/chart" uri="{CE6537A1-D6FC-4f65-9D91-7224C49458BB}">
                  <c15:dlblFieldTable>
                    <c15:dlblFTEntry>
                      <c15:txfldGUID>{76B03B19-532A-4EE7-B4CA-73D76D5C2661}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A3-4D6B-A384-B4736622C718}"/>
                </c:ext>
                <c:ext xmlns:c15="http://schemas.microsoft.com/office/drawing/2012/chart" uri="{CE6537A1-D6FC-4f65-9D91-7224C49458BB}">
                  <c15:dlblFieldTable>
                    <c15:dlblFTEntry>
                      <c15:txfldGUID>{84AB8D07-727D-4304-BCB4-5FF5C2EAB5C1}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A3-4D6B-A384-B4736622C718}"/>
                </c:ext>
                <c:ext xmlns:c15="http://schemas.microsoft.com/office/drawing/2012/chart" uri="{CE6537A1-D6FC-4f65-9D91-7224C49458BB}">
                  <c15:layout/>
                  <c15:dlblFieldTable>
                    <c15:dlblFTEntry>
                      <c15:txfldGUID>{DD8EC7FE-165D-48A2-9C93-0C2B59FCF5F2}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A3-4D6B-A384-B4736622C718}"/>
                </c:ext>
                <c:ext xmlns:c15="http://schemas.microsoft.com/office/drawing/2012/chart" uri="{CE6537A1-D6FC-4f65-9D91-7224C49458BB}">
                  <c15:dlblFieldTable>
                    <c15:dlblFTEntry>
                      <c15:txfldGUID>{1D2BFF59-03E2-49B4-8490-4E9EAE6D8F76}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49.3</c:v>
                </c:pt>
              </c:numCache>
            </c:numRef>
          </c:xVal>
          <c:yVal>
            <c:numRef>
              <c:f>公会計指標分析・財政指標組合せ分析表!$BP$51:$DC$51</c:f>
              <c:numCache>
                <c:formatCode>#,##0.0;"▲ "#,##0.0</c:formatCode>
                <c:ptCount val="40"/>
                <c:pt idx="24">
                  <c:v>4.2</c:v>
                </c:pt>
              </c:numCache>
            </c:numRef>
          </c:yVal>
          <c:smooth val="0"/>
          <c:extLst xmlns:c16r2="http://schemas.microsoft.com/office/drawing/2015/06/chart">
            <c:ext xmlns:c16="http://schemas.microsoft.com/office/drawing/2014/chart" uri="{C3380CC4-5D6E-409C-BE32-E72D297353CC}">
              <c16:uniqueId val="{00000009-42A3-4D6B-A384-B4736622C7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A3-4D6B-A384-B4736622C718}"/>
                </c:ext>
                <c:ext xmlns:c15="http://schemas.microsoft.com/office/drawing/2012/chart" uri="{CE6537A1-D6FC-4f65-9D91-7224C49458BB}">
                  <c15:dlblFieldTable>
                    <c15:dlblFTEntry>
                      <c15:txfldGUID>{80B5D0DB-333F-4CD7-BFA9-DEF19CE9EECE}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2A3-4D6B-A384-B4736622C718}"/>
                </c:ext>
                <c:ext xmlns:c15="http://schemas.microsoft.com/office/drawing/2012/chart" uri="{CE6537A1-D6FC-4f65-9D91-7224C49458BB}">
                  <c15:dlblFieldTable>
                    <c15:dlblFTEntry>
                      <c15:txfldGUID>{A542CCE2-6F6F-4F5A-9FFC-36A9D3E4D2CE}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2A3-4D6B-A384-B4736622C718}"/>
                </c:ext>
                <c:ext xmlns:c15="http://schemas.microsoft.com/office/drawing/2012/chart" uri="{CE6537A1-D6FC-4f65-9D91-7224C49458BB}">
                  <c15:dlblFieldTable>
                    <c15:dlblFTEntry>
                      <c15:txfldGUID>{AB825C11-5D29-4171-9D25-568B1BA0D98A}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2A3-4D6B-A384-B4736622C718}"/>
                </c:ext>
                <c:ext xmlns:c15="http://schemas.microsoft.com/office/drawing/2012/chart" uri="{CE6537A1-D6FC-4f65-9D91-7224C49458BB}">
                  <c15:dlblFieldTable>
                    <c15:dlblFTEntry>
                      <c15:txfldGUID>{1AFFC3A2-1708-4402-A80F-27A2813CA731}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2A3-4D6B-A384-B4736622C718}"/>
                </c:ext>
                <c:ext xmlns:c15="http://schemas.microsoft.com/office/drawing/2012/chart" uri="{CE6537A1-D6FC-4f65-9D91-7224C49458BB}">
                  <c15:dlblFieldTable>
                    <c15:dlblFTEntry>
                      <c15:txfldGUID>{56CFE2A7-8B2D-4DE9-BB33-FADD4AC174C4}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A3-4D6B-A384-B4736622C718}"/>
                </c:ext>
                <c:ext xmlns:c15="http://schemas.microsoft.com/office/drawing/2012/chart" uri="{CE6537A1-D6FC-4f65-9D91-7224C49458BB}">
                  <c15:dlblFieldTable>
                    <c15:dlblFTEntry>
                      <c15:txfldGUID>{86CB86B0-43BE-4C40-909C-4E954714C9CB}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A3-4D6B-A384-B4736622C718}"/>
                </c:ext>
                <c:ext xmlns:c15="http://schemas.microsoft.com/office/drawing/2012/chart" uri="{CE6537A1-D6FC-4f65-9D91-7224C49458BB}">
                  <c15:dlblFieldTable>
                    <c15:dlblFTEntry>
                      <c15:txfldGUID>{BFC6C5F4-5DF6-4C45-96E0-E7D8C8D84B5F}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2A3-4D6B-A384-B4736622C718}"/>
                </c:ext>
                <c:ext xmlns:c15="http://schemas.microsoft.com/office/drawing/2012/chart" uri="{CE6537A1-D6FC-4f65-9D91-7224C49458BB}">
                  <c15:layout/>
                  <c15:dlblFieldTable>
                    <c15:dlblFTEntry>
                      <c15:txfldGUID>{14BA74E6-26B1-4F70-80E6-BB75AFAC5EF3}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2A3-4D6B-A384-B4736622C718}"/>
                </c:ext>
                <c:ext xmlns:c15="http://schemas.microsoft.com/office/drawing/2012/chart" uri="{CE6537A1-D6FC-4f65-9D91-7224C49458BB}">
                  <c15:dlblFieldTable>
                    <c15:dlblFTEntry>
                      <c15:txfldGUID>{C6ACD32A-8833-4014-845C-C545E2DF05D2}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6.5</c:v>
                </c:pt>
              </c:numCache>
            </c:numRef>
          </c:yVal>
          <c:smooth val="0"/>
          <c:extLst xmlns:c16r2="http://schemas.microsoft.com/office/drawing/2015/06/chart">
            <c:ext xmlns:c16="http://schemas.microsoft.com/office/drawing/2014/chart" uri="{C3380CC4-5D6E-409C-BE32-E72D297353CC}">
              <c16:uniqueId val="{00000013-42A3-4D6B-A384-B4736622C718}"/>
            </c:ext>
          </c:extLst>
        </c:ser>
        <c:dLbls>
          <c:showLegendKey val="0"/>
          <c:showVal val="1"/>
          <c:showCatName val="0"/>
          <c:showSerName val="0"/>
          <c:showPercent val="0"/>
          <c:showBubbleSize val="0"/>
        </c:dLbls>
        <c:axId val="374738768"/>
        <c:axId val="296725568"/>
      </c:scatterChart>
      <c:valAx>
        <c:axId val="374738768"/>
        <c:scaling>
          <c:orientation val="minMax"/>
          <c:max val="57.9"/>
          <c:min val="4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725568"/>
        <c:crosses val="autoZero"/>
        <c:crossBetween val="midCat"/>
      </c:valAx>
      <c:valAx>
        <c:axId val="296725568"/>
        <c:scaling>
          <c:orientation val="minMax"/>
          <c:max val="6.8999999999999995"/>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4738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B6-4E4C-A3C8-ADC2B7597439}"/>
                </c:ext>
                <c:ext xmlns:c15="http://schemas.microsoft.com/office/drawing/2012/chart" uri="{CE6537A1-D6FC-4f65-9D91-7224C49458BB}">
                  <c15:layout/>
                  <c15:dlblFieldTable>
                    <c15:dlblFTEntry>
                      <c15:txfldGUID>{1B6349FF-43D4-4A58-82BA-8454E9D3F0DC}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B6-4E4C-A3C8-ADC2B7597439}"/>
                </c:ext>
                <c:ext xmlns:c15="http://schemas.microsoft.com/office/drawing/2012/chart" uri="{CE6537A1-D6FC-4f65-9D91-7224C49458BB}">
                  <c15:dlblFieldTable>
                    <c15:dlblFTEntry>
                      <c15:txfldGUID>{A562FB97-CAEF-48BC-98C0-B1B8D8E17303}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B6-4E4C-A3C8-ADC2B7597439}"/>
                </c:ext>
                <c:ext xmlns:c15="http://schemas.microsoft.com/office/drawing/2012/chart" uri="{CE6537A1-D6FC-4f65-9D91-7224C49458BB}">
                  <c15:dlblFieldTable>
                    <c15:dlblFTEntry>
                      <c15:txfldGUID>{CA2C91AE-588C-4FA1-8A65-991F749C7699}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B6-4E4C-A3C8-ADC2B7597439}"/>
                </c:ext>
                <c:ext xmlns:c15="http://schemas.microsoft.com/office/drawing/2012/chart" uri="{CE6537A1-D6FC-4f65-9D91-7224C49458BB}">
                  <c15:dlblFieldTable>
                    <c15:dlblFTEntry>
                      <c15:txfldGUID>{538CB94E-9683-4EE4-89BC-B4837138DF39}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B6-4E4C-A3C8-ADC2B7597439}"/>
                </c:ext>
                <c:ext xmlns:c15="http://schemas.microsoft.com/office/drawing/2012/chart" uri="{CE6537A1-D6FC-4f65-9D91-7224C49458BB}">
                  <c15:dlblFieldTable>
                    <c15:dlblFTEntry>
                      <c15:txfldGUID>{83D98AAA-39AE-424D-972D-BB72520A5AC9}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B6-4E4C-A3C8-ADC2B7597439}"/>
                </c:ext>
                <c:ext xmlns:c15="http://schemas.microsoft.com/office/drawing/2012/chart" uri="{CE6537A1-D6FC-4f65-9D91-7224C49458BB}">
                  <c15:layout/>
                  <c15:dlblFieldTable>
                    <c15:dlblFTEntry>
                      <c15:txfldGUID>{89DE4F85-F5F3-44A4-B2B9-19EAA0061FAA}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B6-4E4C-A3C8-ADC2B7597439}"/>
                </c:ext>
                <c:ext xmlns:c15="http://schemas.microsoft.com/office/drawing/2012/chart" uri="{CE6537A1-D6FC-4f65-9D91-7224C49458BB}">
                  <c15:dlblFieldTable>
                    <c15:dlblFTEntry>
                      <c15:txfldGUID>{34A0CCAF-5810-4D86-9E97-00B264A7C3EA}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B6-4E4C-A3C8-ADC2B7597439}"/>
                </c:ext>
                <c:ext xmlns:c15="http://schemas.microsoft.com/office/drawing/2012/chart" uri="{CE6537A1-D6FC-4f65-9D91-7224C49458BB}">
                  <c15:layout/>
                  <c15:dlblFieldTable>
                    <c15:dlblFTEntry>
                      <c15:txfldGUID>{188B8E7C-ADB1-428E-AF13-27BCC5090FE7}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B6-4E4C-A3C8-ADC2B7597439}"/>
                </c:ext>
                <c:ext xmlns:c15="http://schemas.microsoft.com/office/drawing/2012/chart" uri="{CE6537A1-D6FC-4f65-9D91-7224C49458BB}">
                  <c15:dlblFieldTable>
                    <c15:dlblFTEntry>
                      <c15:txfldGUID>{5CDD698A-C76F-4D62-85CD-EED52DB72D43}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7.7</c:v>
                </c:pt>
                <c:pt idx="16">
                  <c:v>7.7</c:v>
                </c:pt>
                <c:pt idx="24">
                  <c:v>8</c:v>
                </c:pt>
                <c:pt idx="32">
                  <c:v>8.9</c:v>
                </c:pt>
              </c:numCache>
            </c:numRef>
          </c:xVal>
          <c:yVal>
            <c:numRef>
              <c:f>公会計指標分析・財政指標組合せ分析表!$BP$73:$DC$73</c:f>
              <c:numCache>
                <c:formatCode>#,##0.0;"▲ "#,##0.0</c:formatCode>
                <c:ptCount val="40"/>
                <c:pt idx="0">
                  <c:v>4.0999999999999996</c:v>
                </c:pt>
                <c:pt idx="8">
                  <c:v>3.7</c:v>
                </c:pt>
                <c:pt idx="24">
                  <c:v>4.2</c:v>
                </c:pt>
              </c:numCache>
            </c:numRef>
          </c:yVal>
          <c:smooth val="0"/>
          <c:extLst xmlns:c16r2="http://schemas.microsoft.com/office/drawing/2015/06/chart">
            <c:ext xmlns:c16="http://schemas.microsoft.com/office/drawing/2014/chart" uri="{C3380CC4-5D6E-409C-BE32-E72D297353CC}">
              <c16:uniqueId val="{00000009-96B6-4E4C-A3C8-ADC2B75974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B6-4E4C-A3C8-ADC2B7597439}"/>
                </c:ext>
                <c:ext xmlns:c15="http://schemas.microsoft.com/office/drawing/2012/chart" uri="{CE6537A1-D6FC-4f65-9D91-7224C49458BB}">
                  <c15:layout/>
                  <c15:dlblFieldTable>
                    <c15:dlblFTEntry>
                      <c15:txfldGUID>{BA4E5E1B-B634-4808-B732-FFB4F5387847}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B6-4E4C-A3C8-ADC2B7597439}"/>
                </c:ext>
                <c:ext xmlns:c15="http://schemas.microsoft.com/office/drawing/2012/chart" uri="{CE6537A1-D6FC-4f65-9D91-7224C49458BB}">
                  <c15:dlblFieldTable>
                    <c15:dlblFTEntry>
                      <c15:txfldGUID>{C73BC3A3-4014-4C09-A6D6-B97389AA3CC1}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B6-4E4C-A3C8-ADC2B7597439}"/>
                </c:ext>
                <c:ext xmlns:c15="http://schemas.microsoft.com/office/drawing/2012/chart" uri="{CE6537A1-D6FC-4f65-9D91-7224C49458BB}">
                  <c15:dlblFieldTable>
                    <c15:dlblFTEntry>
                      <c15:txfldGUID>{DC31DB1B-E826-4178-8B0D-107EE6ECDD7D}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B6-4E4C-A3C8-ADC2B7597439}"/>
                </c:ext>
                <c:ext xmlns:c15="http://schemas.microsoft.com/office/drawing/2012/chart" uri="{CE6537A1-D6FC-4f65-9D91-7224C49458BB}">
                  <c15:dlblFieldTable>
                    <c15:dlblFTEntry>
                      <c15:txfldGUID>{AEC8124D-2892-455B-8011-FE71265FEF59}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B6-4E4C-A3C8-ADC2B7597439}"/>
                </c:ext>
                <c:ext xmlns:c15="http://schemas.microsoft.com/office/drawing/2012/chart" uri="{CE6537A1-D6FC-4f65-9D91-7224C49458BB}">
                  <c15:dlblFieldTable>
                    <c15:dlblFTEntry>
                      <c15:txfldGUID>{9696DDF1-85D5-4063-8782-83B15DDD40D9}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B6-4E4C-A3C8-ADC2B7597439}"/>
                </c:ext>
                <c:ext xmlns:c15="http://schemas.microsoft.com/office/drawing/2012/chart" uri="{CE6537A1-D6FC-4f65-9D91-7224C49458BB}">
                  <c15:layout/>
                  <c15:dlblFieldTable>
                    <c15:dlblFTEntry>
                      <c15:txfldGUID>{3E41658A-429E-4AB2-913F-503430A9405E}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B6-4E4C-A3C8-ADC2B7597439}"/>
                </c:ext>
                <c:ext xmlns:c15="http://schemas.microsoft.com/office/drawing/2012/chart" uri="{CE6537A1-D6FC-4f65-9D91-7224C49458BB}">
                  <c15:layout/>
                  <c15:dlblFieldTable>
                    <c15:dlblFTEntry>
                      <c15:txfldGUID>{916D133B-E857-4951-97F5-54AA12FBB32C}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B6-4E4C-A3C8-ADC2B7597439}"/>
                </c:ext>
                <c:ext xmlns:c15="http://schemas.microsoft.com/office/drawing/2012/chart" uri="{CE6537A1-D6FC-4f65-9D91-7224C49458BB}">
                  <c15:layout/>
                  <c15:dlblFieldTable>
                    <c15:dlblFTEntry>
                      <c15:txfldGUID>{378570C8-31AB-454E-8F91-124D8A957EA9}</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B6-4E4C-A3C8-ADC2B7597439}"/>
                </c:ext>
                <c:ext xmlns:c15="http://schemas.microsoft.com/office/drawing/2012/chart" uri="{CE6537A1-D6FC-4f65-9D91-7224C49458BB}">
                  <c15:layout/>
                  <c15:dlblFieldTable>
                    <c15:dlblFTEntry>
                      <c15:txfldGUID>{BA1CBD14-02F2-47FE-892F-0DE2E4A910CB}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6.2</c:v>
                </c:pt>
                <c:pt idx="24">
                  <c:v>5.9</c:v>
                </c:pt>
                <c:pt idx="32">
                  <c:v>5.3</c:v>
                </c:pt>
              </c:numCache>
            </c:numRef>
          </c:xVal>
          <c:yVal>
            <c:numRef>
              <c:f>公会計指標分析・財政指標組合せ分析表!$BP$77:$DC$77</c:f>
              <c:numCache>
                <c:formatCode>#,##0.0;"▲ "#,##0.0</c:formatCode>
                <c:ptCount val="40"/>
                <c:pt idx="0">
                  <c:v>42.2</c:v>
                </c:pt>
                <c:pt idx="8">
                  <c:v>33.299999999999997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96B6-4E4C-A3C8-ADC2B7597439}"/>
            </c:ext>
          </c:extLst>
        </c:ser>
        <c:dLbls>
          <c:showLegendKey val="0"/>
          <c:showVal val="1"/>
          <c:showCatName val="0"/>
          <c:showSerName val="0"/>
          <c:showPercent val="0"/>
          <c:showBubbleSize val="0"/>
        </c:dLbls>
        <c:axId val="454713088"/>
        <c:axId val="454713480"/>
      </c:scatterChart>
      <c:valAx>
        <c:axId val="454713088"/>
        <c:scaling>
          <c:orientation val="minMax"/>
          <c:max val="10.7"/>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4713480"/>
        <c:crosses val="autoZero"/>
        <c:crossBetween val="midCat"/>
      </c:valAx>
      <c:valAx>
        <c:axId val="454713480"/>
        <c:scaling>
          <c:orientation val="minMax"/>
          <c:max val="4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4713088"/>
        <c:crosses val="autoZero"/>
        <c:crossBetween val="midCat"/>
        <c:majorUnit val="6.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元利償還金が継続的に増加しており、実質公債費比率を押し上げているほか、公営企業債の元利償還金に対する繰入金も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依然として多く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、指標を押し上げ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真に必要な事業については合併特例事業債の発行期限内に実施する必要があると考えるが、事業内容の精査を十分に行い、将来の公債費負担と償還期限を考慮し、起債と償還のバランスを中心に据えた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や組合負担等見込額の減少により将来負担額は減少している。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今年度は、財政調整基金の繰入は実施していないことから積み増し分について充当可能基金額が増となり、将来負担比率も改善した。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今後、公債費の増嵩や先送りが許されない行政需要に対応していくために、基金の取り崩しによる対応が予測される。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合併特例措置期間が終期を迎えると、標準財政規模等も縮小することが考えられるため、合併特例事業債の発行期限も視野に入れた中で「歳入に見合う歳出」を基本とし持続可能な財政運営に努める。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滋賀県東近江市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一方、改良住宅譲渡促進資金運用協議会の解散に伴う清算金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市営住宅建設整備基金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やふるさと寄附基金が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行政経費の節減や普通建設事業の縮小等予算総額の抑制に取り組みながらも、一方で普通交付税の合併算定替の段階的縮減が進み、また合併特例事業債の発行にも限りがある中においては、基金残高は減少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みんなで育むまちづくり基金：市民との協働による「うるおいとにぎわいのまちづくり」を進めることを目的とする。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東近江市の発展を願い、東近江市を応援しようとする個人及び団体からの寄附金を財源として、寄附者の意向を反映した事業を推進することにより、個性豊かで活力に満ちた地域の創造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職員退職手当基金については、退職者の増加に伴う取り崩しによって基金残高の減少となった。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ふるさと寄附基金については、寄附金額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公共施設整備基金：公共施設総合管理計画により、今後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年間で不足する施設更新費の半額（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億円）を目途に積み立てを行う。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取り崩しは行わず、基金利子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％相当を目途に積み立てを行う。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取り崩しは行わず、基金利子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に地方債償還のピークを迎えるため、それに備えて積み立てを行う予定であり、平成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有形固定資産減価償却率については、認定こども園化に伴う幼児施設の統廃合や老朽化に伴う教育施設の大規模改修等を計画的に行っているため、類似団体平均を下回っている。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4" name="直線コネクタ 63"/>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5"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6" name="直線コネクタ 65"/>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7"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8" name="直線コネクタ 67"/>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9"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0" name="フローチャート: 判断 6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1" name="フローチャート: 判断 70"/>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2" name="フローチャート: 判断 71"/>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141351</xdr:rowOff>
    </xdr:from>
    <xdr:to>
      <xdr:col>19</xdr:col>
      <xdr:colOff>187325</xdr:colOff>
      <xdr:row>32</xdr:row>
      <xdr:rowOff>71501</xdr:rowOff>
    </xdr:to>
    <xdr:sp macro="" textlink="">
      <xdr:nvSpPr>
        <xdr:cNvPr id="78" name="楕円 77"/>
        <xdr:cNvSpPr/>
      </xdr:nvSpPr>
      <xdr:spPr>
        <a:xfrm>
          <a:off x="4000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89806</xdr:rowOff>
    </xdr:from>
    <xdr:ext cx="405111" cy="259045"/>
    <xdr:sp macro="" textlink="">
      <xdr:nvSpPr>
        <xdr:cNvPr id="79"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0"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62628</xdr:rowOff>
    </xdr:from>
    <xdr:ext cx="405111" cy="259045"/>
    <xdr:sp macro="" textlink="">
      <xdr:nvSpPr>
        <xdr:cNvPr id="81" name="n_1mainValue有形固定資産減価償却率"/>
        <xdr:cNvSpPr txBox="1"/>
      </xdr:nvSpPr>
      <xdr:spPr>
        <a:xfrm>
          <a:off x="38360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認定こども園や学校施設の整備及び防災情報告知放送システム整備等に対して地方債を発行したことから類似団体平均を若干上回る。合併特例事業債等の財政上有利な起債の活用に努めてきたが、今後は、合併特例事業債が終了することも考慮し、普通建設事業を精査するなど、引き続き起債抑制に取り組んでいく。</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0" name="直線コネクタ 109"/>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3"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4" name="直線コネクタ 113"/>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2" name="楕円 121"/>
        <xdr:cNvSpPr/>
      </xdr:nvSpPr>
      <xdr:spPr>
        <a:xfrm>
          <a:off x="14744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125535</xdr:rowOff>
    </xdr:from>
    <xdr:ext cx="340478" cy="259045"/>
    <xdr:sp macro="" textlink="">
      <xdr:nvSpPr>
        <xdr:cNvPr id="123" name="債務償還可能年数該当値テキスト"/>
        <xdr:cNvSpPr txBox="1"/>
      </xdr:nvSpPr>
      <xdr:spPr>
        <a:xfrm>
          <a:off x="14846300" y="5869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68" name="楕円 67"/>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33799</xdr:rowOff>
    </xdr:from>
    <xdr:ext cx="405111" cy="259045"/>
    <xdr:sp macro="" textlink="">
      <xdr:nvSpPr>
        <xdr:cNvPr id="69"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0"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71" name="n_1mainValue【道路】&#10;有形固定資産減価償却率"/>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5" name="直線コネクタ 94"/>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6"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97" name="直線コネクタ 96"/>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98"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99" name="直線コネクタ 98"/>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0"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1" name="フローチャート: 判断 100"/>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2" name="フローチャート: 判断 101"/>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3" name="フローチャート: 判断 102"/>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51841</xdr:rowOff>
    </xdr:from>
    <xdr:to>
      <xdr:col>50</xdr:col>
      <xdr:colOff>165100</xdr:colOff>
      <xdr:row>37</xdr:row>
      <xdr:rowOff>153441</xdr:rowOff>
    </xdr:to>
    <xdr:sp macro="" textlink="">
      <xdr:nvSpPr>
        <xdr:cNvPr id="109" name="楕円 108"/>
        <xdr:cNvSpPr/>
      </xdr:nvSpPr>
      <xdr:spPr>
        <a:xfrm>
          <a:off x="9588500" y="63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46727</xdr:rowOff>
    </xdr:from>
    <xdr:ext cx="469744" cy="259045"/>
    <xdr:sp macro="" textlink="">
      <xdr:nvSpPr>
        <xdr:cNvPr id="110" name="n_1aveValue【道路】&#10;一人当たり延長"/>
        <xdr:cNvSpPr txBox="1"/>
      </xdr:nvSpPr>
      <xdr:spPr>
        <a:xfrm>
          <a:off x="93917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1"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169968</xdr:rowOff>
    </xdr:from>
    <xdr:ext cx="534377" cy="259045"/>
    <xdr:sp macro="" textlink="">
      <xdr:nvSpPr>
        <xdr:cNvPr id="112" name="n_1mainValue【道路】&#10;一人当たり延長"/>
        <xdr:cNvSpPr txBox="1"/>
      </xdr:nvSpPr>
      <xdr:spPr>
        <a:xfrm>
          <a:off x="9359411" y="617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37" name="直線コネクタ 136"/>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38"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39" name="直線コネクタ 138"/>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0"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1" name="直線コネクタ 14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2"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3" name="フローチャート: 判断 142"/>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44" name="フローチャート: 判断 143"/>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45" name="フローチャート: 判断 144"/>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51" name="楕円 150"/>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86377</xdr:rowOff>
    </xdr:from>
    <xdr:ext cx="405111" cy="259045"/>
    <xdr:sp macro="" textlink="">
      <xdr:nvSpPr>
        <xdr:cNvPr id="152"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53"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54" name="n_1main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8" name="テキスト ボックス 16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0" name="テキスト ボックス 16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2" name="テキスト ボックス 17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76" name="直線コネクタ 175"/>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77"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78" name="直線コネクタ 177"/>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79"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0" name="直線コネクタ 179"/>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81"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82" name="フローチャート: 判断 181"/>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83" name="フローチャート: 判断 182"/>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84" name="フローチャート: 判断 183"/>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5285</xdr:rowOff>
    </xdr:from>
    <xdr:to>
      <xdr:col>50</xdr:col>
      <xdr:colOff>165100</xdr:colOff>
      <xdr:row>63</xdr:row>
      <xdr:rowOff>106885</xdr:rowOff>
    </xdr:to>
    <xdr:sp macro="" textlink="">
      <xdr:nvSpPr>
        <xdr:cNvPr id="190" name="楕円 189"/>
        <xdr:cNvSpPr/>
      </xdr:nvSpPr>
      <xdr:spPr>
        <a:xfrm>
          <a:off x="9588500" y="108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151323</xdr:rowOff>
    </xdr:from>
    <xdr:ext cx="599010" cy="259045"/>
    <xdr:sp macro="" textlink="">
      <xdr:nvSpPr>
        <xdr:cNvPr id="191"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192"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98012</xdr:rowOff>
    </xdr:from>
    <xdr:ext cx="534377" cy="259045"/>
    <xdr:sp macro="" textlink="">
      <xdr:nvSpPr>
        <xdr:cNvPr id="193" name="n_1mainValue【橋りょう・トンネル】&#10;一人当たり有形固定資産（償却資産）額"/>
        <xdr:cNvSpPr txBox="1"/>
      </xdr:nvSpPr>
      <xdr:spPr>
        <a:xfrm>
          <a:off x="9359411" y="1089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6" name="テキスト ボックス 20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6" name="テキスト ボックス 21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20" name="直線コネクタ 219"/>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21"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22" name="直線コネクタ 221"/>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23"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24" name="直線コネクタ 223"/>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25"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26" name="フローチャート: 判断 225"/>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27" name="フローチャート: 判断 226"/>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28" name="フローチャート: 判断 227"/>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34" name="楕円 233"/>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136451</xdr:rowOff>
    </xdr:from>
    <xdr:ext cx="405111" cy="259045"/>
    <xdr:sp macro="" textlink="">
      <xdr:nvSpPr>
        <xdr:cNvPr id="235" name="n_1aveValue【公営住宅】&#10;有形固定資産減価償却率"/>
        <xdr:cNvSpPr txBox="1"/>
      </xdr:nvSpPr>
      <xdr:spPr>
        <a:xfrm>
          <a:off x="3582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36"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37" name="n_1mainValue【公営住宅】&#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59" name="直線コネクタ 25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6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61" name="直線コネクタ 26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6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63" name="直線コネクタ 26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64"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65" name="フローチャート: 判断 26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66" name="フローチャート: 判断 26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67" name="フローチャート: 判断 26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273" name="楕円 272"/>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8044</xdr:rowOff>
    </xdr:from>
    <xdr:ext cx="469744" cy="259045"/>
    <xdr:sp macro="" textlink="">
      <xdr:nvSpPr>
        <xdr:cNvPr id="274"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75"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276"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3" name="テキスト ボックス 3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4" name="直線コネクタ 3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5" name="テキスト ボックス 3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6" name="直線コネクタ 3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7" name="テキスト ボックス 3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8" name="直線コネクタ 3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9" name="テキスト ボックス 3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0" name="直線コネクタ 3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1" name="テキスト ボックス 3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15" name="直線コネクタ 314"/>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16"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17" name="直線コネクタ 316"/>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18"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19" name="直線コネクタ 318"/>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20"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21" name="フローチャート: 判断 320"/>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22" name="フローチャート: 判断 321"/>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23" name="フローチャート: 判断 322"/>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98552</xdr:rowOff>
    </xdr:from>
    <xdr:to>
      <xdr:col>81</xdr:col>
      <xdr:colOff>101600</xdr:colOff>
      <xdr:row>39</xdr:row>
      <xdr:rowOff>28702</xdr:rowOff>
    </xdr:to>
    <xdr:sp macro="" textlink="">
      <xdr:nvSpPr>
        <xdr:cNvPr id="329" name="楕円 328"/>
        <xdr:cNvSpPr/>
      </xdr:nvSpPr>
      <xdr:spPr>
        <a:xfrm>
          <a:off x="15430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36085</xdr:rowOff>
    </xdr:from>
    <xdr:ext cx="405111" cy="259045"/>
    <xdr:sp macro="" textlink="">
      <xdr:nvSpPr>
        <xdr:cNvPr id="330" name="n_1aveValue【認定こども園・幼稚園・保育所】&#10;有形固定資産減価償却率"/>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31"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19829</xdr:rowOff>
    </xdr:from>
    <xdr:ext cx="405111" cy="259045"/>
    <xdr:sp macro="" textlink="">
      <xdr:nvSpPr>
        <xdr:cNvPr id="332" name="n_1mainValue【認定こども園・幼稚園・保育所】&#10;有形固定資産減価償却率"/>
        <xdr:cNvSpPr txBox="1"/>
      </xdr:nvSpPr>
      <xdr:spPr>
        <a:xfrm>
          <a:off x="15266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3" name="直線コネクタ 3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4" name="テキスト ボックス 3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5" name="直線コネクタ 3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6" name="テキスト ボックス 3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7" name="直線コネクタ 3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8" name="テキスト ボックス 3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9" name="直線コネクタ 3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0" name="テキスト ボックス 3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1" name="直線コネクタ 3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2" name="テキスト ボックス 3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4" name="テキスト ボックス 3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56" name="直線コネクタ 355"/>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57"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58" name="直線コネクタ 357"/>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59"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60" name="直線コネクタ 359"/>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361"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62" name="フローチャート: 判断 361"/>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63" name="フローチャート: 判断 362"/>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64" name="フローチャート: 判断 363"/>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xdr:rowOff>
    </xdr:from>
    <xdr:to>
      <xdr:col>112</xdr:col>
      <xdr:colOff>38100</xdr:colOff>
      <xdr:row>34</xdr:row>
      <xdr:rowOff>115570</xdr:rowOff>
    </xdr:to>
    <xdr:sp macro="" textlink="">
      <xdr:nvSpPr>
        <xdr:cNvPr id="370" name="楕円 369"/>
        <xdr:cNvSpPr/>
      </xdr:nvSpPr>
      <xdr:spPr>
        <a:xfrm>
          <a:off x="21272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99077</xdr:rowOff>
    </xdr:from>
    <xdr:ext cx="469744" cy="259045"/>
    <xdr:sp macro="" textlink="">
      <xdr:nvSpPr>
        <xdr:cNvPr id="371"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72"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132097</xdr:rowOff>
    </xdr:from>
    <xdr:ext cx="469744" cy="259045"/>
    <xdr:sp macro="" textlink="">
      <xdr:nvSpPr>
        <xdr:cNvPr id="373" name="n_1mainValue【認定こども園・幼稚園・保育所】&#10;一人当たり面積"/>
        <xdr:cNvSpPr txBox="1"/>
      </xdr:nvSpPr>
      <xdr:spPr>
        <a:xfrm>
          <a:off x="2107572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4" name="テキスト ボックス 3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85" name="直線コネクタ 3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86" name="テキスト ボックス 3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87" name="直線コネクタ 3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88" name="テキスト ボックス 3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389" name="直線コネクタ 3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390" name="テキスト ボックス 3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393" name="直線コネクタ 3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394" name="テキスト ボックス 3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95" name="直線コネクタ 3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96" name="テキスト ボックス 3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397" name="直線コネクタ 3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398" name="テキスト ボックス 3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02" name="直線コネクタ 401"/>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03"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04" name="直線コネクタ 403"/>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05"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06" name="直線コネクタ 405"/>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07"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08" name="フローチャート: 判断 40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09" name="フローチャート: 判断 408"/>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10" name="フローチャート: 判断 409"/>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416" name="楕円 415"/>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7320</xdr:rowOff>
    </xdr:from>
    <xdr:ext cx="405111" cy="259045"/>
    <xdr:sp macro="" textlink="">
      <xdr:nvSpPr>
        <xdr:cNvPr id="417"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18"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419" name="n_1mainValue【学校施設】&#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0" name="テキスト ボックス 4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1" name="直線コネクタ 43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2" name="テキスト ボックス 43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3" name="直線コネクタ 43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4" name="テキスト ボックス 43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5" name="直線コネクタ 43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6" name="テキスト ボックス 43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7" name="直線コネクタ 43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8" name="テキスト ボックス 43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9" name="直線コネクタ 43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0" name="テキスト ボックス 43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1" name="直線コネクタ 44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2" name="テキスト ボックス 44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46" name="直線コネクタ 445"/>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47"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48" name="直線コネクタ 447"/>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49"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50" name="直線コネクタ 449"/>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451"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52" name="フローチャート: 判断 451"/>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53" name="フローチャート: 判断 452"/>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54" name="フローチャート: 判断 453"/>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66766</xdr:rowOff>
    </xdr:from>
    <xdr:to>
      <xdr:col>112</xdr:col>
      <xdr:colOff>38100</xdr:colOff>
      <xdr:row>56</xdr:row>
      <xdr:rowOff>168366</xdr:rowOff>
    </xdr:to>
    <xdr:sp macro="" textlink="">
      <xdr:nvSpPr>
        <xdr:cNvPr id="460" name="楕円 459"/>
        <xdr:cNvSpPr/>
      </xdr:nvSpPr>
      <xdr:spPr>
        <a:xfrm>
          <a:off x="21272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94178</xdr:rowOff>
    </xdr:from>
    <xdr:ext cx="469744" cy="259045"/>
    <xdr:sp macro="" textlink="">
      <xdr:nvSpPr>
        <xdr:cNvPr id="461" name="n_1aveValue【学校施設】&#10;一人当たり面積"/>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62"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13443</xdr:rowOff>
    </xdr:from>
    <xdr:ext cx="469744" cy="259045"/>
    <xdr:sp macro="" textlink="">
      <xdr:nvSpPr>
        <xdr:cNvPr id="463" name="n_1mainValue【学校施設】&#10;一人当たり面積"/>
        <xdr:cNvSpPr txBox="1"/>
      </xdr:nvSpPr>
      <xdr:spPr>
        <a:xfrm>
          <a:off x="21075727" y="944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0" name="テキスト ボックス 4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1" name="直線コネクタ 4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2" name="テキスト ボックス 4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3" name="直線コネクタ 4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4" name="テキスト ボックス 4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5" name="直線コネクタ 4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6" name="テキスト ボックス 4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7" name="直線コネクタ 4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8" name="テキスト ボックス 4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9" name="直線コネクタ 4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00" name="テキスト ボックス 49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02" name="テキスト ボックス 50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504" name="直線コネクタ 503"/>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505"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506" name="直線コネクタ 505"/>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507"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508" name="直線コネクタ 507"/>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509"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510" name="フローチャート: 判断 509"/>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11" name="フローチャート: 判断 510"/>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512" name="フローチャート: 判断 511"/>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518" name="楕円 517"/>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519"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520"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521" name="n_1mainValue【公民館】&#10;有形固定資産減価償却率"/>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2" name="直線コネクタ 5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3" name="テキスト ボックス 5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4" name="直線コネクタ 5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5" name="テキスト ボックス 5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6" name="直線コネクタ 5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7" name="テキスト ボックス 5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8" name="直線コネクタ 5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9" name="テキスト ボックス 5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543" name="直線コネクタ 542"/>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44"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45" name="直線コネクタ 544"/>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546"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547" name="直線コネクタ 546"/>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548"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549" name="フローチャート: 判断 548"/>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550" name="フローチャート: 判断 549"/>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551" name="フローチャート: 判断 550"/>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132842</xdr:rowOff>
    </xdr:from>
    <xdr:to>
      <xdr:col>112</xdr:col>
      <xdr:colOff>38100</xdr:colOff>
      <xdr:row>102</xdr:row>
      <xdr:rowOff>62992</xdr:rowOff>
    </xdr:to>
    <xdr:sp macro="" textlink="">
      <xdr:nvSpPr>
        <xdr:cNvPr id="557" name="楕円 556"/>
        <xdr:cNvSpPr/>
      </xdr:nvSpPr>
      <xdr:spPr>
        <a:xfrm>
          <a:off x="21272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49547</xdr:rowOff>
    </xdr:from>
    <xdr:ext cx="469744" cy="259045"/>
    <xdr:sp macro="" textlink="">
      <xdr:nvSpPr>
        <xdr:cNvPr id="558"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559"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79519</xdr:rowOff>
    </xdr:from>
    <xdr:ext cx="469744" cy="259045"/>
    <xdr:sp macro="" textlink="">
      <xdr:nvSpPr>
        <xdr:cNvPr id="560" name="n_1mainValue【公民館】&#10;一人当たり面積"/>
        <xdr:cNvSpPr txBox="1"/>
      </xdr:nvSpPr>
      <xdr:spPr>
        <a:xfrm>
          <a:off x="21075727" y="1722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ほとんどの類型において有形固定資産減価償却率は下回っている。特に幼児施設や学校施設については、認定こども園化に伴う幼児施設の統廃合や老朽化に伴う教育施設の大規模改修等を計画的に行っているたことにより低下し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152417</xdr:rowOff>
    </xdr:from>
    <xdr:ext cx="405111" cy="259045"/>
    <xdr:sp macro="" textlink="">
      <xdr:nvSpPr>
        <xdr:cNvPr id="63"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164465</xdr:rowOff>
    </xdr:from>
    <xdr:to>
      <xdr:col>20</xdr:col>
      <xdr:colOff>38100</xdr:colOff>
      <xdr:row>36</xdr:row>
      <xdr:rowOff>94615</xdr:rowOff>
    </xdr:to>
    <xdr:sp macro="" textlink="">
      <xdr:nvSpPr>
        <xdr:cNvPr id="71" name="楕円 70"/>
        <xdr:cNvSpPr/>
      </xdr:nvSpPr>
      <xdr:spPr>
        <a:xfrm>
          <a:off x="374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111142</xdr:rowOff>
    </xdr:from>
    <xdr:ext cx="405111" cy="259045"/>
    <xdr:sp macro="" textlink="">
      <xdr:nvSpPr>
        <xdr:cNvPr id="72" name="n_1mainValue【図書館】&#10;有形固定資産減価償却率"/>
        <xdr:cNvSpPr txBox="1"/>
      </xdr:nvSpPr>
      <xdr:spPr>
        <a:xfrm>
          <a:off x="3582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35378</xdr:rowOff>
    </xdr:from>
    <xdr:to>
      <xdr:col>54</xdr:col>
      <xdr:colOff>189865</xdr:colOff>
      <xdr:row>41</xdr:row>
      <xdr:rowOff>68035</xdr:rowOff>
    </xdr:to>
    <xdr:cxnSp macro="">
      <xdr:nvCxnSpPr>
        <xdr:cNvPr id="98" name="直線コネクタ 97"/>
        <xdr:cNvCxnSpPr/>
      </xdr:nvCxnSpPr>
      <xdr:spPr>
        <a:xfrm flipV="1">
          <a:off x="10476865" y="6036128"/>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99"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0" name="直線コネクタ 99"/>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153505</xdr:rowOff>
    </xdr:from>
    <xdr:ext cx="469744" cy="259045"/>
    <xdr:sp macro="" textlink="">
      <xdr:nvSpPr>
        <xdr:cNvPr id="101" name="【図書館】&#10;一人当たり面積最大値テキスト"/>
        <xdr:cNvSpPr txBox="1"/>
      </xdr:nvSpPr>
      <xdr:spPr>
        <a:xfrm>
          <a:off x="10515600" y="581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35378</xdr:rowOff>
    </xdr:from>
    <xdr:to>
      <xdr:col>55</xdr:col>
      <xdr:colOff>88900</xdr:colOff>
      <xdr:row>35</xdr:row>
      <xdr:rowOff>35378</xdr:rowOff>
    </xdr:to>
    <xdr:cxnSp macro="">
      <xdr:nvCxnSpPr>
        <xdr:cNvPr id="102" name="直線コネクタ 101"/>
        <xdr:cNvCxnSpPr/>
      </xdr:nvCxnSpPr>
      <xdr:spPr>
        <a:xfrm>
          <a:off x="10388600" y="603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85470</xdr:rowOff>
    </xdr:from>
    <xdr:ext cx="469744" cy="259045"/>
    <xdr:sp macro="" textlink="">
      <xdr:nvSpPr>
        <xdr:cNvPr id="103" name="【図書館】&#10;一人当たり面積平均値テキスト"/>
        <xdr:cNvSpPr txBox="1"/>
      </xdr:nvSpPr>
      <xdr:spPr>
        <a:xfrm>
          <a:off x="10515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04" name="フローチャート: 判断 103"/>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05" name="フローチャート: 判断 104"/>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28320</xdr:rowOff>
    </xdr:from>
    <xdr:ext cx="469744" cy="259045"/>
    <xdr:sp macro="" textlink="">
      <xdr:nvSpPr>
        <xdr:cNvPr id="106"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123372</xdr:rowOff>
    </xdr:from>
    <xdr:to>
      <xdr:col>46</xdr:col>
      <xdr:colOff>38100</xdr:colOff>
      <xdr:row>39</xdr:row>
      <xdr:rowOff>53522</xdr:rowOff>
    </xdr:to>
    <xdr:sp macro="" textlink="">
      <xdr:nvSpPr>
        <xdr:cNvPr id="107" name="フローチャート: 判断 106"/>
        <xdr:cNvSpPr/>
      </xdr:nvSpPr>
      <xdr:spPr>
        <a:xfrm>
          <a:off x="8699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70049</xdr:rowOff>
    </xdr:from>
    <xdr:ext cx="469744" cy="259045"/>
    <xdr:sp macro="" textlink="">
      <xdr:nvSpPr>
        <xdr:cNvPr id="108" name="n_2aveValue【図書館】&#10;一人当たり面積"/>
        <xdr:cNvSpPr txBox="1"/>
      </xdr:nvSpPr>
      <xdr:spPr>
        <a:xfrm>
          <a:off x="8515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156028</xdr:rowOff>
    </xdr:from>
    <xdr:to>
      <xdr:col>50</xdr:col>
      <xdr:colOff>165100</xdr:colOff>
      <xdr:row>33</xdr:row>
      <xdr:rowOff>86178</xdr:rowOff>
    </xdr:to>
    <xdr:sp macro="" textlink="">
      <xdr:nvSpPr>
        <xdr:cNvPr id="114" name="楕円 113"/>
        <xdr:cNvSpPr/>
      </xdr:nvSpPr>
      <xdr:spPr>
        <a:xfrm>
          <a:off x="958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31</xdr:row>
      <xdr:rowOff>102705</xdr:rowOff>
    </xdr:from>
    <xdr:ext cx="469744" cy="259045"/>
    <xdr:sp macro="" textlink="">
      <xdr:nvSpPr>
        <xdr:cNvPr id="115" name="n_1mainValue【図書館】&#10;一人当たり面積"/>
        <xdr:cNvSpPr txBox="1"/>
      </xdr:nvSpPr>
      <xdr:spPr>
        <a:xfrm>
          <a:off x="939172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0" name="直線コネクタ 13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2" name="直線コネクタ 14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4" name="直線コネクタ 14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5"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6" name="フローチャート: 判断 14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47" name="フローチャート: 判断 14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102887</xdr:rowOff>
    </xdr:from>
    <xdr:ext cx="405111" cy="259045"/>
    <xdr:sp macro="" textlink="">
      <xdr:nvSpPr>
        <xdr:cNvPr id="148"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49" name="フローチャート: 判断 148"/>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153052</xdr:rowOff>
    </xdr:from>
    <xdr:ext cx="405111" cy="259045"/>
    <xdr:sp macro="" textlink="">
      <xdr:nvSpPr>
        <xdr:cNvPr id="150"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88265</xdr:rowOff>
    </xdr:from>
    <xdr:to>
      <xdr:col>20</xdr:col>
      <xdr:colOff>38100</xdr:colOff>
      <xdr:row>60</xdr:row>
      <xdr:rowOff>18415</xdr:rowOff>
    </xdr:to>
    <xdr:sp macro="" textlink="">
      <xdr:nvSpPr>
        <xdr:cNvPr id="156" name="楕円 155"/>
        <xdr:cNvSpPr/>
      </xdr:nvSpPr>
      <xdr:spPr>
        <a:xfrm>
          <a:off x="3746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157" name="n_1mainValue【体育館・プー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8" name="テキスト ボックス 16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2" name="直線コネクタ 181"/>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3"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4" name="直線コネクタ 183"/>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85"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86" name="直線コネクタ 185"/>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187"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88" name="フローチャート: 判断 187"/>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89" name="フローチャート: 判断 188"/>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95267</xdr:rowOff>
    </xdr:from>
    <xdr:ext cx="469744" cy="259045"/>
    <xdr:sp macro="" textlink="">
      <xdr:nvSpPr>
        <xdr:cNvPr id="190" name="n_1aveValue【体育館・プール】&#10;一人当たり面積"/>
        <xdr:cNvSpPr txBox="1"/>
      </xdr:nvSpPr>
      <xdr:spPr>
        <a:xfrm>
          <a:off x="93917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91" name="フローチャート: 判断 190"/>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33037</xdr:rowOff>
    </xdr:from>
    <xdr:ext cx="469744" cy="259045"/>
    <xdr:sp macro="" textlink="">
      <xdr:nvSpPr>
        <xdr:cNvPr id="192"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90170</xdr:rowOff>
    </xdr:from>
    <xdr:to>
      <xdr:col>50</xdr:col>
      <xdr:colOff>165100</xdr:colOff>
      <xdr:row>56</xdr:row>
      <xdr:rowOff>20320</xdr:rowOff>
    </xdr:to>
    <xdr:sp macro="" textlink="">
      <xdr:nvSpPr>
        <xdr:cNvPr id="198" name="楕円 197"/>
        <xdr:cNvSpPr/>
      </xdr:nvSpPr>
      <xdr:spPr>
        <a:xfrm>
          <a:off x="9588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36847</xdr:rowOff>
    </xdr:from>
    <xdr:ext cx="469744" cy="259045"/>
    <xdr:sp macro="" textlink="">
      <xdr:nvSpPr>
        <xdr:cNvPr id="199" name="n_1mainValue【体育館・プール】&#10;一人当たり面積"/>
        <xdr:cNvSpPr txBox="1"/>
      </xdr:nvSpPr>
      <xdr:spPr>
        <a:xfrm>
          <a:off x="9391727"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26" name="直線コネクタ 22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2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28" name="直線コネクタ 22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2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30" name="直線コネクタ 22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31"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32" name="フローチャート: 判断 23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33" name="フローチャート: 判断 23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89825</xdr:rowOff>
    </xdr:from>
    <xdr:ext cx="405111" cy="259045"/>
    <xdr:sp macro="" textlink="">
      <xdr:nvSpPr>
        <xdr:cNvPr id="234"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35" name="フローチャート: 判断 234"/>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28683</xdr:rowOff>
    </xdr:from>
    <xdr:ext cx="405111" cy="259045"/>
    <xdr:sp macro="" textlink="">
      <xdr:nvSpPr>
        <xdr:cNvPr id="236"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242" name="楕円 241"/>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138084</xdr:rowOff>
    </xdr:from>
    <xdr:ext cx="405111" cy="259045"/>
    <xdr:sp macro="" textlink="">
      <xdr:nvSpPr>
        <xdr:cNvPr id="243" name="n_1mainValue【福祉施設】&#10;有形固定資産減価償却率"/>
        <xdr:cNvSpPr txBox="1"/>
      </xdr:nvSpPr>
      <xdr:spPr>
        <a:xfrm>
          <a:off x="3582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67" name="直線コネクタ 266"/>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6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69" name="直線コネクタ 26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70"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71" name="直線コネクタ 270"/>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72"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73" name="フローチャート: 判断 272"/>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74" name="フローチャート: 判断 27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75"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76" name="フローチャート: 判断 275"/>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128288</xdr:rowOff>
    </xdr:from>
    <xdr:ext cx="469744" cy="259045"/>
    <xdr:sp macro="" textlink="">
      <xdr:nvSpPr>
        <xdr:cNvPr id="277"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74930</xdr:rowOff>
    </xdr:from>
    <xdr:to>
      <xdr:col>50</xdr:col>
      <xdr:colOff>165100</xdr:colOff>
      <xdr:row>84</xdr:row>
      <xdr:rowOff>5080</xdr:rowOff>
    </xdr:to>
    <xdr:sp macro="" textlink="">
      <xdr:nvSpPr>
        <xdr:cNvPr id="283" name="楕円 282"/>
        <xdr:cNvSpPr/>
      </xdr:nvSpPr>
      <xdr:spPr>
        <a:xfrm>
          <a:off x="958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84" name="n_1main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09" name="直線コネクタ 308"/>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10"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11" name="直線コネクタ 310"/>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12"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13" name="直線コネクタ 312"/>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14"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5" name="フローチャート: 判断 314"/>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16" name="フローチャート: 判断 315"/>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105427</xdr:rowOff>
    </xdr:from>
    <xdr:ext cx="405111" cy="259045"/>
    <xdr:sp macro="" textlink="">
      <xdr:nvSpPr>
        <xdr:cNvPr id="317"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318" name="フローチャート: 判断 317"/>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319"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636</xdr:rowOff>
    </xdr:from>
    <xdr:to>
      <xdr:col>20</xdr:col>
      <xdr:colOff>38100</xdr:colOff>
      <xdr:row>106</xdr:row>
      <xdr:rowOff>102236</xdr:rowOff>
    </xdr:to>
    <xdr:sp macro="" textlink="">
      <xdr:nvSpPr>
        <xdr:cNvPr id="325" name="楕円 324"/>
        <xdr:cNvSpPr/>
      </xdr:nvSpPr>
      <xdr:spPr>
        <a:xfrm>
          <a:off x="3746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93363</xdr:rowOff>
    </xdr:from>
    <xdr:ext cx="405111" cy="259045"/>
    <xdr:sp macro="" textlink="">
      <xdr:nvSpPr>
        <xdr:cNvPr id="326" name="n_1mainValue【市民会館】&#10;有形固定資産減価償却率"/>
        <xdr:cNvSpPr txBox="1"/>
      </xdr:nvSpPr>
      <xdr:spPr>
        <a:xfrm>
          <a:off x="35820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50" name="直線コネクタ 34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5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52" name="直線コネクタ 35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5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54" name="直線コネクタ 35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5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56" name="フローチャート: 判断 35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57" name="フローチャート: 判断 35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358"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59" name="フローチャート: 判断 358"/>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71138</xdr:rowOff>
    </xdr:from>
    <xdr:ext cx="469744" cy="259045"/>
    <xdr:sp macro="" textlink="">
      <xdr:nvSpPr>
        <xdr:cNvPr id="360"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33020</xdr:rowOff>
    </xdr:from>
    <xdr:to>
      <xdr:col>50</xdr:col>
      <xdr:colOff>165100</xdr:colOff>
      <xdr:row>107</xdr:row>
      <xdr:rowOff>134620</xdr:rowOff>
    </xdr:to>
    <xdr:sp macro="" textlink="">
      <xdr:nvSpPr>
        <xdr:cNvPr id="366" name="楕円 365"/>
        <xdr:cNvSpPr/>
      </xdr:nvSpPr>
      <xdr:spPr>
        <a:xfrm>
          <a:off x="9588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125747</xdr:rowOff>
    </xdr:from>
    <xdr:ext cx="469744" cy="259045"/>
    <xdr:sp macro="" textlink="">
      <xdr:nvSpPr>
        <xdr:cNvPr id="367" name="n_1mainValue【市民会館】&#10;一人当たり面積"/>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91" name="直線コネクタ 390"/>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92"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3" name="直線コネクタ 392"/>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94"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95" name="直線コネクタ 394"/>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96"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7" name="フローチャート: 判断 396"/>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98" name="フローチャート: 判断 397"/>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160037</xdr:rowOff>
    </xdr:from>
    <xdr:ext cx="405111" cy="259045"/>
    <xdr:sp macro="" textlink="">
      <xdr:nvSpPr>
        <xdr:cNvPr id="399"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400" name="フローチャート: 判断 399"/>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401"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99695</xdr:rowOff>
    </xdr:from>
    <xdr:to>
      <xdr:col>81</xdr:col>
      <xdr:colOff>101600</xdr:colOff>
      <xdr:row>36</xdr:row>
      <xdr:rowOff>29845</xdr:rowOff>
    </xdr:to>
    <xdr:sp macro="" textlink="">
      <xdr:nvSpPr>
        <xdr:cNvPr id="407" name="楕円 406"/>
        <xdr:cNvSpPr/>
      </xdr:nvSpPr>
      <xdr:spPr>
        <a:xfrm>
          <a:off x="1543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46372</xdr:rowOff>
    </xdr:from>
    <xdr:ext cx="405111" cy="259045"/>
    <xdr:sp macro="" textlink="">
      <xdr:nvSpPr>
        <xdr:cNvPr id="408" name="n_1mainValue【一般廃棄物処理施設】&#10;有形固定資産減価償却率"/>
        <xdr:cNvSpPr txBox="1"/>
      </xdr:nvSpPr>
      <xdr:spPr>
        <a:xfrm>
          <a:off x="1526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2" name="テキスト ボックス 42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4" name="テキスト ボックス 42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6" name="テキスト ボックス 42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8" name="テキスト ボックス 42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0" name="テキスト ボックス 42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34" name="直線コネクタ 433"/>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35"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36" name="直線コネクタ 435"/>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37"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38" name="直線コネクタ 437"/>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39"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40" name="フローチャート: 判断 439"/>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41" name="フローチャート: 判断 440"/>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50519</xdr:rowOff>
    </xdr:from>
    <xdr:ext cx="534377" cy="259045"/>
    <xdr:sp macro="" textlink="">
      <xdr:nvSpPr>
        <xdr:cNvPr id="442"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43" name="フローチャート: 判断 442"/>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44"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88929</xdr:rowOff>
    </xdr:from>
    <xdr:to>
      <xdr:col>112</xdr:col>
      <xdr:colOff>38100</xdr:colOff>
      <xdr:row>40</xdr:row>
      <xdr:rowOff>19079</xdr:rowOff>
    </xdr:to>
    <xdr:sp macro="" textlink="">
      <xdr:nvSpPr>
        <xdr:cNvPr id="450" name="楕円 449"/>
        <xdr:cNvSpPr/>
      </xdr:nvSpPr>
      <xdr:spPr>
        <a:xfrm>
          <a:off x="21272500" y="67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10206</xdr:rowOff>
    </xdr:from>
    <xdr:ext cx="534377" cy="259045"/>
    <xdr:sp macro="" textlink="">
      <xdr:nvSpPr>
        <xdr:cNvPr id="451" name="n_1mainValue【一般廃棄物処理施設】&#10;一人当たり有形固定資産（償却資産）額"/>
        <xdr:cNvSpPr txBox="1"/>
      </xdr:nvSpPr>
      <xdr:spPr>
        <a:xfrm>
          <a:off x="21043411" y="68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2" name="テキスト ボックス 4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3" name="直線コネクタ 4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4" name="テキスト ボックス 46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5" name="直線コネクタ 4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6" name="テキスト ボックス 4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7" name="直線コネクタ 4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8" name="テキスト ボックス 4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9" name="直線コネクタ 4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0" name="テキスト ボックス 46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74" name="直線コネクタ 473"/>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75"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76" name="直線コネクタ 475"/>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7"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8" name="直線コネクタ 477"/>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79"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80" name="フローチャート: 判断 479"/>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81" name="フローチャート: 判断 480"/>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135907</xdr:rowOff>
    </xdr:from>
    <xdr:ext cx="405111" cy="259045"/>
    <xdr:sp macro="" textlink="">
      <xdr:nvSpPr>
        <xdr:cNvPr id="482"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483" name="フローチャート: 判断 482"/>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484"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134366</xdr:rowOff>
    </xdr:from>
    <xdr:to>
      <xdr:col>81</xdr:col>
      <xdr:colOff>101600</xdr:colOff>
      <xdr:row>61</xdr:row>
      <xdr:rowOff>64516</xdr:rowOff>
    </xdr:to>
    <xdr:sp macro="" textlink="">
      <xdr:nvSpPr>
        <xdr:cNvPr id="490" name="楕円 489"/>
        <xdr:cNvSpPr/>
      </xdr:nvSpPr>
      <xdr:spPr>
        <a:xfrm>
          <a:off x="15430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55643</xdr:rowOff>
    </xdr:from>
    <xdr:ext cx="405111" cy="259045"/>
    <xdr:sp macro="" textlink="">
      <xdr:nvSpPr>
        <xdr:cNvPr id="491" name="n_1mainValue【保健センター・保健所】&#10;有形固定資産減価償却率"/>
        <xdr:cNvSpPr txBox="1"/>
      </xdr:nvSpPr>
      <xdr:spPr>
        <a:xfrm>
          <a:off x="15266044"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13" name="直線コネクタ 512"/>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14"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15" name="直線コネクタ 514"/>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7" name="直線コネクタ 51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18"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19" name="フローチャート: 判断 518"/>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20" name="フローチャート: 判断 51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110507</xdr:rowOff>
    </xdr:from>
    <xdr:ext cx="469744" cy="259045"/>
    <xdr:sp macro="" textlink="">
      <xdr:nvSpPr>
        <xdr:cNvPr id="521" name="n_1aveValue【保健センター・保健所】&#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22" name="フローチャート: 判断 52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23"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529" name="楕円 528"/>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54</xdr:row>
      <xdr:rowOff>67327</xdr:rowOff>
    </xdr:from>
    <xdr:ext cx="469744" cy="259045"/>
    <xdr:sp macro="" textlink="">
      <xdr:nvSpPr>
        <xdr:cNvPr id="530"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1" name="テキスト ボックス 5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3" name="テキスト ボックス 54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3" name="テキスト ボックス 55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5" name="テキスト ボックス 55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57" name="直線コネクタ 556"/>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58"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59" name="直線コネクタ 558"/>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60"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61" name="直線コネクタ 560"/>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62"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63" name="フローチャート: 判断 562"/>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64" name="フローチャート: 判断 563"/>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91457</xdr:rowOff>
    </xdr:from>
    <xdr:ext cx="405111" cy="259045"/>
    <xdr:sp macro="" textlink="">
      <xdr:nvSpPr>
        <xdr:cNvPr id="565"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566" name="フローチャート: 判断 565"/>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567"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157118</xdr:rowOff>
    </xdr:from>
    <xdr:to>
      <xdr:col>81</xdr:col>
      <xdr:colOff>101600</xdr:colOff>
      <xdr:row>83</xdr:row>
      <xdr:rowOff>87268</xdr:rowOff>
    </xdr:to>
    <xdr:sp macro="" textlink="">
      <xdr:nvSpPr>
        <xdr:cNvPr id="573" name="楕円 572"/>
        <xdr:cNvSpPr/>
      </xdr:nvSpPr>
      <xdr:spPr>
        <a:xfrm>
          <a:off x="15430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103795</xdr:rowOff>
    </xdr:from>
    <xdr:ext cx="405111" cy="259045"/>
    <xdr:sp macro="" textlink="">
      <xdr:nvSpPr>
        <xdr:cNvPr id="574" name="n_1mainValue【消防施設】&#10;有形固定資産減価償却率"/>
        <xdr:cNvSpPr txBox="1"/>
      </xdr:nvSpPr>
      <xdr:spPr>
        <a:xfrm>
          <a:off x="152660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98" name="直線コネクタ 597"/>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0" name="直線コネクタ 59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01"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02" name="直線コネクタ 601"/>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0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04" name="フローチャート: 判断 60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05" name="フローチャート: 判断 604"/>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144797</xdr:rowOff>
    </xdr:from>
    <xdr:ext cx="469744" cy="259045"/>
    <xdr:sp macro="" textlink="">
      <xdr:nvSpPr>
        <xdr:cNvPr id="606" name="n_1aveValue【消防施設】&#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07" name="フローチャート: 判断 60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0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xdr:rowOff>
    </xdr:from>
    <xdr:to>
      <xdr:col>112</xdr:col>
      <xdr:colOff>38100</xdr:colOff>
      <xdr:row>83</xdr:row>
      <xdr:rowOff>115570</xdr:rowOff>
    </xdr:to>
    <xdr:sp macro="" textlink="">
      <xdr:nvSpPr>
        <xdr:cNvPr id="614" name="楕円 613"/>
        <xdr:cNvSpPr/>
      </xdr:nvSpPr>
      <xdr:spPr>
        <a:xfrm>
          <a:off x="2127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132097</xdr:rowOff>
    </xdr:from>
    <xdr:ext cx="469744" cy="259045"/>
    <xdr:sp macro="" textlink="">
      <xdr:nvSpPr>
        <xdr:cNvPr id="615" name="n_1mainValue【消防施設】&#10;一人当たり面積"/>
        <xdr:cNvSpPr txBox="1"/>
      </xdr:nvSpPr>
      <xdr:spPr>
        <a:xfrm>
          <a:off x="21075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40" name="直線コネクタ 639"/>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41"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42" name="直線コネクタ 641"/>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43"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44" name="直線コネクタ 643"/>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45"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46" name="フローチャート: 判断 645"/>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7" name="フローチャート: 判断 64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158766</xdr:rowOff>
    </xdr:from>
    <xdr:ext cx="405111" cy="259045"/>
    <xdr:sp macro="" textlink="">
      <xdr:nvSpPr>
        <xdr:cNvPr id="648"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649" name="フローチャート: 判断 648"/>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145432</xdr:rowOff>
    </xdr:from>
    <xdr:ext cx="405111" cy="259045"/>
    <xdr:sp macro="" textlink="">
      <xdr:nvSpPr>
        <xdr:cNvPr id="650"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42545</xdr:rowOff>
    </xdr:from>
    <xdr:to>
      <xdr:col>81</xdr:col>
      <xdr:colOff>101600</xdr:colOff>
      <xdr:row>106</xdr:row>
      <xdr:rowOff>144145</xdr:rowOff>
    </xdr:to>
    <xdr:sp macro="" textlink="">
      <xdr:nvSpPr>
        <xdr:cNvPr id="656" name="楕円 655"/>
        <xdr:cNvSpPr/>
      </xdr:nvSpPr>
      <xdr:spPr>
        <a:xfrm>
          <a:off x="15430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135272</xdr:rowOff>
    </xdr:from>
    <xdr:ext cx="405111" cy="259045"/>
    <xdr:sp macro="" textlink="">
      <xdr:nvSpPr>
        <xdr:cNvPr id="657" name="n_1mainValue【庁舎】&#10;有形固定資産減価償却率"/>
        <xdr:cNvSpPr txBox="1"/>
      </xdr:nvSpPr>
      <xdr:spPr>
        <a:xfrm>
          <a:off x="152660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8" name="直線コネクタ 6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9" name="テキスト ボックス 6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0" name="直線コネクタ 6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1" name="テキスト ボックス 6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2" name="直線コネクタ 6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3" name="テキスト ボックス 6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4" name="直線コネクタ 6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5" name="テキスト ボックス 6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79" name="直線コネクタ 678"/>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80"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81" name="直線コネクタ 680"/>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82"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83" name="直線コネクタ 682"/>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684" name="【庁舎】&#10;一人当たり面積平均値テキスト"/>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85" name="フローチャート: 判断 684"/>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86" name="フローチャート: 判断 685"/>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687"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688" name="フローチャート: 判断 687"/>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689"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89408</xdr:rowOff>
    </xdr:from>
    <xdr:to>
      <xdr:col>112</xdr:col>
      <xdr:colOff>38100</xdr:colOff>
      <xdr:row>105</xdr:row>
      <xdr:rowOff>19558</xdr:rowOff>
    </xdr:to>
    <xdr:sp macro="" textlink="">
      <xdr:nvSpPr>
        <xdr:cNvPr id="695" name="楕円 694"/>
        <xdr:cNvSpPr/>
      </xdr:nvSpPr>
      <xdr:spPr>
        <a:xfrm>
          <a:off x="2127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10685</xdr:rowOff>
    </xdr:from>
    <xdr:ext cx="469744" cy="259045"/>
    <xdr:sp macro="" textlink="">
      <xdr:nvSpPr>
        <xdr:cNvPr id="696" name="n_1mainValue【庁舎】&#10;一人当たり面積"/>
        <xdr:cNvSpPr txBox="1"/>
      </xdr:nvSpPr>
      <xdr:spPr>
        <a:xfrm>
          <a:off x="21075727"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類似団体と比較して、ほとんどの類型において有形固定資産減価償却率は同水準となっている。図書館においては、類似団体平均と比較して一人当たり面積が大きくなっている。これは、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町の合併で誕生した本市が合併後も</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つの図書館を保有していることが大きく影響している。今後も、維持管理にかかる経費を十分に考慮しながら施設運営に取り組んでいく。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財政力指数算定の基礎となる収入額について、基準年度の法人税割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などが減収となり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、需要額についても、社会福祉費の増や建設事業に伴う公債費の元利償還金などの増により増加となった。結果、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については、特に法人市民税において、市内主要企業が輸出・ＩＴ関連であり国内外の政治・経済情勢の影響を大きく受ける状況にあるため今後の動向に十分注視していくとともに、企業誘致を積極的に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1" name="直線コネクタ 70"/>
        <xdr:cNvCxnSpPr/>
      </xdr:nvCxnSpPr>
      <xdr:spPr>
        <a:xfrm>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7" name="直線コネクタ 76"/>
        <xdr:cNvCxnSpPr/>
      </xdr:nvCxnSpPr>
      <xdr:spPr>
        <a:xfrm>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163285</xdr:rowOff>
    </xdr:to>
    <xdr:cxnSp macro="">
      <xdr:nvCxnSpPr>
        <xdr:cNvPr id="80" name="直線コネクタ 79"/>
        <xdr:cNvCxnSpPr/>
      </xdr:nvCxnSpPr>
      <xdr:spPr>
        <a:xfrm>
          <a:off x="1447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84" name="テキスト ボックス 83"/>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90" name="楕円 89"/>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1"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経常収支比率については、経常一般財源等歳入合計のうち、市税や普通交付税が大幅に増額となり、また臨時財政対策債についても増額となったことが影響し、平成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年度と比較し、財政構造が改善された。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年度は、国内外の経済情勢にも影響され改善となったが、今後においても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扶助費等社会保障関係経費を抑制するための施策などを展開し、経常経費の抑制に努める。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63</xdr:row>
      <xdr:rowOff>41910</xdr:rowOff>
    </xdr:to>
    <xdr:cxnSp macro="">
      <xdr:nvCxnSpPr>
        <xdr:cNvPr id="130" name="直線コネクタ 129"/>
        <xdr:cNvCxnSpPr/>
      </xdr:nvCxnSpPr>
      <xdr:spPr>
        <a:xfrm flipV="1">
          <a:off x="4114800" y="10728643"/>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65088</xdr:rowOff>
    </xdr:from>
    <xdr:to>
      <xdr:col>19</xdr:col>
      <xdr:colOff>133350</xdr:colOff>
      <xdr:row>63</xdr:row>
      <xdr:rowOff>41910</xdr:rowOff>
    </xdr:to>
    <xdr:cxnSp macro="">
      <xdr:nvCxnSpPr>
        <xdr:cNvPr id="133" name="直線コネクタ 132"/>
        <xdr:cNvCxnSpPr/>
      </xdr:nvCxnSpPr>
      <xdr:spPr>
        <a:xfrm>
          <a:off x="3225800" y="10523538"/>
          <a:ext cx="889000" cy="3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65088</xdr:rowOff>
    </xdr:to>
    <xdr:cxnSp macro="">
      <xdr:nvCxnSpPr>
        <xdr:cNvPr id="136" name="直線コネクタ 135"/>
        <xdr:cNvCxnSpPr/>
      </xdr:nvCxnSpPr>
      <xdr:spPr>
        <a:xfrm>
          <a:off x="2336800" y="1040892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60</xdr:row>
      <xdr:rowOff>121920</xdr:rowOff>
    </xdr:to>
    <xdr:cxnSp macro="">
      <xdr:nvCxnSpPr>
        <xdr:cNvPr id="139" name="直線コネクタ 138"/>
        <xdr:cNvCxnSpPr/>
      </xdr:nvCxnSpPr>
      <xdr:spPr>
        <a:xfrm>
          <a:off x="1447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26353</xdr:rowOff>
    </xdr:from>
    <xdr:to>
      <xdr:col>11</xdr:col>
      <xdr:colOff>82550</xdr:colOff>
      <xdr:row>61</xdr:row>
      <xdr:rowOff>127953</xdr:rowOff>
    </xdr:to>
    <xdr:sp macro="" textlink="">
      <xdr:nvSpPr>
        <xdr:cNvPr id="140" name="フローチャート: 判断 139"/>
        <xdr:cNvSpPr/>
      </xdr:nvSpPr>
      <xdr:spPr>
        <a:xfrm>
          <a:off x="22860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112730</xdr:rowOff>
    </xdr:from>
    <xdr:ext cx="762000" cy="259045"/>
    <xdr:sp macro="" textlink="">
      <xdr:nvSpPr>
        <xdr:cNvPr id="141" name="テキスト ボックス 140"/>
        <xdr:cNvSpPr txBox="1"/>
      </xdr:nvSpPr>
      <xdr:spPr>
        <a:xfrm>
          <a:off x="19558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42" name="フローチャート: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43" name="テキスト ボックス 142"/>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47943</xdr:rowOff>
    </xdr:from>
    <xdr:to>
      <xdr:col>23</xdr:col>
      <xdr:colOff>184150</xdr:colOff>
      <xdr:row>62</xdr:row>
      <xdr:rowOff>149543</xdr:rowOff>
    </xdr:to>
    <xdr:sp macro="" textlink="">
      <xdr:nvSpPr>
        <xdr:cNvPr id="149" name="楕円 148"/>
        <xdr:cNvSpPr/>
      </xdr:nvSpPr>
      <xdr:spPr>
        <a:xfrm>
          <a:off x="4902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64470</xdr:rowOff>
    </xdr:from>
    <xdr:ext cx="762000" cy="259045"/>
    <xdr:sp macro="" textlink="">
      <xdr:nvSpPr>
        <xdr:cNvPr id="150" name="財政構造の弾力性該当値テキスト"/>
        <xdr:cNvSpPr txBox="1"/>
      </xdr:nvSpPr>
      <xdr:spPr>
        <a:xfrm>
          <a:off x="50419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14288</xdr:rowOff>
    </xdr:from>
    <xdr:to>
      <xdr:col>15</xdr:col>
      <xdr:colOff>133350</xdr:colOff>
      <xdr:row>61</xdr:row>
      <xdr:rowOff>115888</xdr:rowOff>
    </xdr:to>
    <xdr:sp macro="" textlink="">
      <xdr:nvSpPr>
        <xdr:cNvPr id="153" name="楕円 152"/>
        <xdr:cNvSpPr/>
      </xdr:nvSpPr>
      <xdr:spPr>
        <a:xfrm>
          <a:off x="3175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126065</xdr:rowOff>
    </xdr:from>
    <xdr:ext cx="762000" cy="259045"/>
    <xdr:sp macro="" textlink="">
      <xdr:nvSpPr>
        <xdr:cNvPr id="154" name="テキスト ボックス 153"/>
        <xdr:cNvSpPr txBox="1"/>
      </xdr:nvSpPr>
      <xdr:spPr>
        <a:xfrm>
          <a:off x="2844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5" name="楕円 154"/>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6" name="テキスト ボックス 155"/>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7" name="楕円 156"/>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8" name="テキスト ボックス 157"/>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人件費については、退職手当が前年度比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物件費については、ふるさと寄附返礼業務委託料などが増加する一方、住宅リフォーム助成金の終了や、マイナンバー制度へのシステム対応経費によるシステム開発委託料の減少などから前年度比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今後も定員の適正管理に努めるとともに、公共施設等総合管理計画を参照しながら施設の維持管理経費を抑制し、適正な財政運営に努めていく。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78690</xdr:rowOff>
    </xdr:from>
    <xdr:to>
      <xdr:col>23</xdr:col>
      <xdr:colOff>133350</xdr:colOff>
      <xdr:row>84</xdr:row>
      <xdr:rowOff>105215</xdr:rowOff>
    </xdr:to>
    <xdr:cxnSp macro="">
      <xdr:nvCxnSpPr>
        <xdr:cNvPr id="195" name="直線コネクタ 194"/>
        <xdr:cNvCxnSpPr/>
      </xdr:nvCxnSpPr>
      <xdr:spPr>
        <a:xfrm flipV="1">
          <a:off x="4114800" y="14480490"/>
          <a:ext cx="8382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50647</xdr:rowOff>
    </xdr:from>
    <xdr:to>
      <xdr:col>19</xdr:col>
      <xdr:colOff>133350</xdr:colOff>
      <xdr:row>84</xdr:row>
      <xdr:rowOff>105215</xdr:rowOff>
    </xdr:to>
    <xdr:cxnSp macro="">
      <xdr:nvCxnSpPr>
        <xdr:cNvPr id="198" name="直線コネクタ 197"/>
        <xdr:cNvCxnSpPr/>
      </xdr:nvCxnSpPr>
      <xdr:spPr>
        <a:xfrm>
          <a:off x="3225800" y="14452447"/>
          <a:ext cx="889000" cy="5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148189</xdr:rowOff>
    </xdr:from>
    <xdr:to>
      <xdr:col>15</xdr:col>
      <xdr:colOff>82550</xdr:colOff>
      <xdr:row>84</xdr:row>
      <xdr:rowOff>50647</xdr:rowOff>
    </xdr:to>
    <xdr:cxnSp macro="">
      <xdr:nvCxnSpPr>
        <xdr:cNvPr id="201" name="直線コネクタ 200"/>
        <xdr:cNvCxnSpPr/>
      </xdr:nvCxnSpPr>
      <xdr:spPr>
        <a:xfrm>
          <a:off x="2336800" y="14378539"/>
          <a:ext cx="889000" cy="7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33124</xdr:rowOff>
    </xdr:from>
    <xdr:to>
      <xdr:col>11</xdr:col>
      <xdr:colOff>31750</xdr:colOff>
      <xdr:row>83</xdr:row>
      <xdr:rowOff>148189</xdr:rowOff>
    </xdr:to>
    <xdr:cxnSp macro="">
      <xdr:nvCxnSpPr>
        <xdr:cNvPr id="204" name="直線コネクタ 203"/>
        <xdr:cNvCxnSpPr/>
      </xdr:nvCxnSpPr>
      <xdr:spPr>
        <a:xfrm>
          <a:off x="1447800" y="14263474"/>
          <a:ext cx="889000" cy="1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05" name="フローチャート: 判断 204"/>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160631</xdr:rowOff>
    </xdr:from>
    <xdr:ext cx="762000" cy="259045"/>
    <xdr:sp macro="" textlink="">
      <xdr:nvSpPr>
        <xdr:cNvPr id="206" name="テキスト ボックス 205"/>
        <xdr:cNvSpPr txBox="1"/>
      </xdr:nvSpPr>
      <xdr:spPr>
        <a:xfrm>
          <a:off x="1955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07" name="フローチャート: 判断 206"/>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79319</xdr:rowOff>
    </xdr:from>
    <xdr:ext cx="762000" cy="259045"/>
    <xdr:sp macro="" textlink="">
      <xdr:nvSpPr>
        <xdr:cNvPr id="208" name="テキスト ボックス 207"/>
        <xdr:cNvSpPr txBox="1"/>
      </xdr:nvSpPr>
      <xdr:spPr>
        <a:xfrm>
          <a:off x="1066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27890</xdr:rowOff>
    </xdr:from>
    <xdr:to>
      <xdr:col>23</xdr:col>
      <xdr:colOff>184150</xdr:colOff>
      <xdr:row>84</xdr:row>
      <xdr:rowOff>129490</xdr:rowOff>
    </xdr:to>
    <xdr:sp macro="" textlink="">
      <xdr:nvSpPr>
        <xdr:cNvPr id="214" name="楕円 213"/>
        <xdr:cNvSpPr/>
      </xdr:nvSpPr>
      <xdr:spPr>
        <a:xfrm>
          <a:off x="4902200" y="144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171417</xdr:rowOff>
    </xdr:from>
    <xdr:ext cx="762000" cy="259045"/>
    <xdr:sp macro="" textlink="">
      <xdr:nvSpPr>
        <xdr:cNvPr id="215" name="人件費・物件費等の状況該当値テキスト"/>
        <xdr:cNvSpPr txBox="1"/>
      </xdr:nvSpPr>
      <xdr:spPr>
        <a:xfrm>
          <a:off x="5041900" y="1440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54415</xdr:rowOff>
    </xdr:from>
    <xdr:to>
      <xdr:col>19</xdr:col>
      <xdr:colOff>184150</xdr:colOff>
      <xdr:row>84</xdr:row>
      <xdr:rowOff>156015</xdr:rowOff>
    </xdr:to>
    <xdr:sp macro="" textlink="">
      <xdr:nvSpPr>
        <xdr:cNvPr id="216" name="楕円 215"/>
        <xdr:cNvSpPr/>
      </xdr:nvSpPr>
      <xdr:spPr>
        <a:xfrm>
          <a:off x="4064000" y="144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140792</xdr:rowOff>
    </xdr:from>
    <xdr:ext cx="736600" cy="259045"/>
    <xdr:sp macro="" textlink="">
      <xdr:nvSpPr>
        <xdr:cNvPr id="217" name="テキスト ボックス 216"/>
        <xdr:cNvSpPr txBox="1"/>
      </xdr:nvSpPr>
      <xdr:spPr>
        <a:xfrm>
          <a:off x="3733800" y="1454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171297</xdr:rowOff>
    </xdr:from>
    <xdr:to>
      <xdr:col>15</xdr:col>
      <xdr:colOff>133350</xdr:colOff>
      <xdr:row>84</xdr:row>
      <xdr:rowOff>101447</xdr:rowOff>
    </xdr:to>
    <xdr:sp macro="" textlink="">
      <xdr:nvSpPr>
        <xdr:cNvPr id="218" name="楕円 217"/>
        <xdr:cNvSpPr/>
      </xdr:nvSpPr>
      <xdr:spPr>
        <a:xfrm>
          <a:off x="3175000" y="144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86224</xdr:rowOff>
    </xdr:from>
    <xdr:ext cx="762000" cy="259045"/>
    <xdr:sp macro="" textlink="">
      <xdr:nvSpPr>
        <xdr:cNvPr id="219" name="テキスト ボックス 218"/>
        <xdr:cNvSpPr txBox="1"/>
      </xdr:nvSpPr>
      <xdr:spPr>
        <a:xfrm>
          <a:off x="2844800" y="1448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97389</xdr:rowOff>
    </xdr:from>
    <xdr:to>
      <xdr:col>11</xdr:col>
      <xdr:colOff>82550</xdr:colOff>
      <xdr:row>84</xdr:row>
      <xdr:rowOff>27539</xdr:rowOff>
    </xdr:to>
    <xdr:sp macro="" textlink="">
      <xdr:nvSpPr>
        <xdr:cNvPr id="220" name="楕円 219"/>
        <xdr:cNvSpPr/>
      </xdr:nvSpPr>
      <xdr:spPr>
        <a:xfrm>
          <a:off x="2286000" y="143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12316</xdr:rowOff>
    </xdr:from>
    <xdr:ext cx="762000" cy="259045"/>
    <xdr:sp macro="" textlink="">
      <xdr:nvSpPr>
        <xdr:cNvPr id="221" name="テキスト ボックス 220"/>
        <xdr:cNvSpPr txBox="1"/>
      </xdr:nvSpPr>
      <xdr:spPr>
        <a:xfrm>
          <a:off x="1955800" y="1441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153774</xdr:rowOff>
    </xdr:from>
    <xdr:to>
      <xdr:col>7</xdr:col>
      <xdr:colOff>31750</xdr:colOff>
      <xdr:row>83</xdr:row>
      <xdr:rowOff>83924</xdr:rowOff>
    </xdr:to>
    <xdr:sp macro="" textlink="">
      <xdr:nvSpPr>
        <xdr:cNvPr id="222" name="楕円 221"/>
        <xdr:cNvSpPr/>
      </xdr:nvSpPr>
      <xdr:spPr>
        <a:xfrm>
          <a:off x="1397000" y="142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94101</xdr:rowOff>
    </xdr:from>
    <xdr:ext cx="762000" cy="259045"/>
    <xdr:sp macro="" textlink="">
      <xdr:nvSpPr>
        <xdr:cNvPr id="223" name="テキスト ボックス 222"/>
        <xdr:cNvSpPr txBox="1"/>
      </xdr:nvSpPr>
      <xdr:spPr>
        <a:xfrm>
          <a:off x="1066800" y="139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月から管理職手当のカット、平成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年度から地域手当の支給凍結により、給与の適正化に努めてきた。平成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年度からは国家公務員の特別減額措置実施により悪化したが、平成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月から国家公務員給与削減措置に伴う給与削減を本市においても実施したたため、大幅に改善した。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年度に国家公務員の地域手当支給地域見直しに伴い、地域手当の支給を開始したことから指数が上昇し、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は横ばいとなっている。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今後も人事院勧告や滋賀県人事委員会勧告及び国家公務員給与制度をベースとして給与の適正化に努める。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000">
              <a:latin typeface="ＭＳ Ｐゴシック" panose="020B0600070205080204" pitchFamily="50" charset="-128"/>
              <a:ea typeface="ＭＳ Ｐゴシック" panose="020B0600070205080204" pitchFamily="50" charset="-128"/>
            </a:rPr>
            <a:t>【</a:t>
          </a:r>
          <a:r>
            <a:rPr lang="ja-JP" altLang="en-US" sz="1000">
              <a:latin typeface="ＭＳ Ｐゴシック" panose="020B0600070205080204" pitchFamily="50" charset="-128"/>
              <a:ea typeface="ＭＳ Ｐゴシック" panose="020B0600070205080204" pitchFamily="50" charset="-128"/>
            </a:rPr>
            <a:t>平成</a:t>
          </a:r>
          <a:r>
            <a:rPr lang="en-US" altLang="ja-JP" sz="1000">
              <a:latin typeface="ＭＳ Ｐゴシック" panose="020B0600070205080204" pitchFamily="50" charset="-128"/>
              <a:ea typeface="ＭＳ Ｐゴシック" panose="020B0600070205080204" pitchFamily="50" charset="-128"/>
            </a:rPr>
            <a:t>29</a:t>
          </a:r>
          <a:r>
            <a:rPr lang="ja-JP" altLang="en-US" sz="100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r>
            <a:rPr lang="en-US" altLang="ja-JP" sz="1000">
              <a:latin typeface="ＭＳ Ｐゴシック" panose="020B0600070205080204" pitchFamily="50" charset="-128"/>
              <a:ea typeface="ＭＳ Ｐゴシック" panose="020B0600070205080204" pitchFamily="50" charset="-128"/>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7" name="直線コネクタ 256"/>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132291</xdr:rowOff>
    </xdr:to>
    <xdr:cxnSp macro="">
      <xdr:nvCxnSpPr>
        <xdr:cNvPr id="260" name="直線コネクタ 259"/>
        <xdr:cNvCxnSpPr/>
      </xdr:nvCxnSpPr>
      <xdr:spPr>
        <a:xfrm>
          <a:off x="15290800" y="147055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132291</xdr:rowOff>
    </xdr:to>
    <xdr:cxnSp macro="">
      <xdr:nvCxnSpPr>
        <xdr:cNvPr id="263" name="直線コネクタ 262"/>
        <xdr:cNvCxnSpPr/>
      </xdr:nvCxnSpPr>
      <xdr:spPr>
        <a:xfrm>
          <a:off x="14401800" y="145446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142875</xdr:rowOff>
    </xdr:to>
    <xdr:cxnSp macro="">
      <xdr:nvCxnSpPr>
        <xdr:cNvPr id="266" name="直線コネクタ 265"/>
        <xdr:cNvCxnSpPr/>
      </xdr:nvCxnSpPr>
      <xdr:spPr>
        <a:xfrm>
          <a:off x="13512800" y="1454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52916</xdr:rowOff>
    </xdr:from>
    <xdr:to>
      <xdr:col>68</xdr:col>
      <xdr:colOff>203200</xdr:colOff>
      <xdr:row>82</xdr:row>
      <xdr:rowOff>154516</xdr:rowOff>
    </xdr:to>
    <xdr:sp macro="" textlink="">
      <xdr:nvSpPr>
        <xdr:cNvPr id="267" name="フローチャート: 判断 266"/>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68" name="テキスト ボックス 267"/>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69" name="フローチャート: 判断 268"/>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70" name="テキスト ボックス 269"/>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6" name="楕円 275"/>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7"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8" name="楕円 277"/>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9" name="テキスト ボックス 278"/>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0" name="楕円 279"/>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1" name="テキスト ボックス 280"/>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2" name="楕円 281"/>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83" name="テキスト ボックス 282"/>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4" name="楕円 283"/>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5" name="テキスト ボックス 284"/>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度の合併により職員数が増加したが平成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年度からは集中改革プラン等に基づく定員管理の推進や退職者不補充等の効果により職員数は減少傾向にあったが、平成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年度以降は人口減少に伴い増加している。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本市が円滑な行政事務を行っていく上で適正な職員数を維持するよう、定員適正化計画に基づき適正な定員管理に努めていく。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年度については、国の調査結果が未公表のため前年度の数値が表示されています。</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46461</xdr:rowOff>
    </xdr:from>
    <xdr:to>
      <xdr:col>81</xdr:col>
      <xdr:colOff>44450</xdr:colOff>
      <xdr:row>62</xdr:row>
      <xdr:rowOff>54504</xdr:rowOff>
    </xdr:to>
    <xdr:cxnSp macro="">
      <xdr:nvCxnSpPr>
        <xdr:cNvPr id="320" name="直線コネクタ 319"/>
        <xdr:cNvCxnSpPr/>
      </xdr:nvCxnSpPr>
      <xdr:spPr>
        <a:xfrm>
          <a:off x="16179800" y="106763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46461</xdr:rowOff>
    </xdr:to>
    <xdr:cxnSp macro="">
      <xdr:nvCxnSpPr>
        <xdr:cNvPr id="323" name="直線コネクタ 322"/>
        <xdr:cNvCxnSpPr/>
      </xdr:nvCxnSpPr>
      <xdr:spPr>
        <a:xfrm>
          <a:off x="15290800" y="1066228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30374</xdr:rowOff>
    </xdr:from>
    <xdr:to>
      <xdr:col>72</xdr:col>
      <xdr:colOff>203200</xdr:colOff>
      <xdr:row>62</xdr:row>
      <xdr:rowOff>32385</xdr:rowOff>
    </xdr:to>
    <xdr:cxnSp macro="">
      <xdr:nvCxnSpPr>
        <xdr:cNvPr id="326" name="直線コネクタ 325"/>
        <xdr:cNvCxnSpPr/>
      </xdr:nvCxnSpPr>
      <xdr:spPr>
        <a:xfrm>
          <a:off x="14401800" y="1066027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30374</xdr:rowOff>
    </xdr:to>
    <xdr:cxnSp macro="">
      <xdr:nvCxnSpPr>
        <xdr:cNvPr id="329" name="直線コネクタ 328"/>
        <xdr:cNvCxnSpPr/>
      </xdr:nvCxnSpPr>
      <xdr:spPr>
        <a:xfrm>
          <a:off x="13512800" y="1062609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30" name="フローチャート: 判断 329"/>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31" name="テキスト ボックス 330"/>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2" name="フローチャート: 判断 331"/>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166281</xdr:rowOff>
    </xdr:from>
    <xdr:ext cx="762000" cy="259045"/>
    <xdr:sp macro="" textlink="">
      <xdr:nvSpPr>
        <xdr:cNvPr id="333" name="テキスト ボックス 332"/>
        <xdr:cNvSpPr txBox="1"/>
      </xdr:nvSpPr>
      <xdr:spPr>
        <a:xfrm>
          <a:off x="13131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3704</xdr:rowOff>
    </xdr:from>
    <xdr:to>
      <xdr:col>81</xdr:col>
      <xdr:colOff>95250</xdr:colOff>
      <xdr:row>62</xdr:row>
      <xdr:rowOff>105304</xdr:rowOff>
    </xdr:to>
    <xdr:sp macro="" textlink="">
      <xdr:nvSpPr>
        <xdr:cNvPr id="339" name="楕円 338"/>
        <xdr:cNvSpPr/>
      </xdr:nvSpPr>
      <xdr:spPr>
        <a:xfrm>
          <a:off x="169672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147231</xdr:rowOff>
    </xdr:from>
    <xdr:ext cx="762000" cy="259045"/>
    <xdr:sp macro="" textlink="">
      <xdr:nvSpPr>
        <xdr:cNvPr id="340" name="定員管理の状況該当値テキスト"/>
        <xdr:cNvSpPr txBox="1"/>
      </xdr:nvSpPr>
      <xdr:spPr>
        <a:xfrm>
          <a:off x="17106900" y="1060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167111</xdr:rowOff>
    </xdr:from>
    <xdr:to>
      <xdr:col>77</xdr:col>
      <xdr:colOff>95250</xdr:colOff>
      <xdr:row>62</xdr:row>
      <xdr:rowOff>97261</xdr:rowOff>
    </xdr:to>
    <xdr:sp macro="" textlink="">
      <xdr:nvSpPr>
        <xdr:cNvPr id="341" name="楕円 340"/>
        <xdr:cNvSpPr/>
      </xdr:nvSpPr>
      <xdr:spPr>
        <a:xfrm>
          <a:off x="16129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42" name="テキスト ボックス 341"/>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43" name="楕円 342"/>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67962</xdr:rowOff>
    </xdr:from>
    <xdr:ext cx="762000" cy="259045"/>
    <xdr:sp macro="" textlink="">
      <xdr:nvSpPr>
        <xdr:cNvPr id="344" name="テキスト ボックス 343"/>
        <xdr:cNvSpPr txBox="1"/>
      </xdr:nvSpPr>
      <xdr:spPr>
        <a:xfrm>
          <a:off x="14909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151024</xdr:rowOff>
    </xdr:from>
    <xdr:to>
      <xdr:col>68</xdr:col>
      <xdr:colOff>203200</xdr:colOff>
      <xdr:row>62</xdr:row>
      <xdr:rowOff>81174</xdr:rowOff>
    </xdr:to>
    <xdr:sp macro="" textlink="">
      <xdr:nvSpPr>
        <xdr:cNvPr id="345" name="楕円 344"/>
        <xdr:cNvSpPr/>
      </xdr:nvSpPr>
      <xdr:spPr>
        <a:xfrm>
          <a:off x="14351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65951</xdr:rowOff>
    </xdr:from>
    <xdr:ext cx="762000" cy="259045"/>
    <xdr:sp macro="" textlink="">
      <xdr:nvSpPr>
        <xdr:cNvPr id="346" name="テキスト ボックス 345"/>
        <xdr:cNvSpPr txBox="1"/>
      </xdr:nvSpPr>
      <xdr:spPr>
        <a:xfrm>
          <a:off x="14020800" y="106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7" name="楕円 346"/>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31767</xdr:rowOff>
    </xdr:from>
    <xdr:ext cx="762000" cy="259045"/>
    <xdr:sp macro="" textlink="">
      <xdr:nvSpPr>
        <xdr:cNvPr id="348" name="テキスト ボックス 347"/>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元利償還金のほか、公営企業債の元利償還金に対する繰入金が増加しており、通常債から合併特例事業債及び臨時財政特例債へシフトしているため算入公債費が増加したものの、標準財政規模も縮小したため、指標を押し上げること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現在、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合併の特例期限が迫っている状況下であり、将来世代への負担にも配慮し、起債発行抑制はもちろんのこと、交付税算入割合の高いものを優先するなど新規発行債の選別に努める。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97790</xdr:rowOff>
    </xdr:to>
    <xdr:cxnSp macro="">
      <xdr:nvCxnSpPr>
        <xdr:cNvPr id="381" name="直線コネクタ 380"/>
        <xdr:cNvCxnSpPr/>
      </xdr:nvCxnSpPr>
      <xdr:spPr>
        <a:xfrm>
          <a:off x="16179800" y="72263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25400</xdr:rowOff>
    </xdr:to>
    <xdr:cxnSp macro="">
      <xdr:nvCxnSpPr>
        <xdr:cNvPr id="384" name="直線コネクタ 383"/>
        <xdr:cNvCxnSpPr/>
      </xdr:nvCxnSpPr>
      <xdr:spPr>
        <a:xfrm>
          <a:off x="15290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1270</xdr:rowOff>
    </xdr:to>
    <xdr:cxnSp macro="">
      <xdr:nvCxnSpPr>
        <xdr:cNvPr id="387" name="直線コネクタ 386"/>
        <xdr:cNvCxnSpPr/>
      </xdr:nvCxnSpPr>
      <xdr:spPr>
        <a:xfrm>
          <a:off x="14401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73660</xdr:rowOff>
    </xdr:to>
    <xdr:cxnSp macro="">
      <xdr:nvCxnSpPr>
        <xdr:cNvPr id="390" name="直線コネクタ 389"/>
        <xdr:cNvCxnSpPr/>
      </xdr:nvCxnSpPr>
      <xdr:spPr>
        <a:xfrm flipV="1">
          <a:off x="13512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79163</xdr:rowOff>
    </xdr:from>
    <xdr:to>
      <xdr:col>68</xdr:col>
      <xdr:colOff>203200</xdr:colOff>
      <xdr:row>43</xdr:row>
      <xdr:rowOff>9313</xdr:rowOff>
    </xdr:to>
    <xdr:sp macro="" textlink="">
      <xdr:nvSpPr>
        <xdr:cNvPr id="391" name="フローチャート: 判断 390"/>
        <xdr:cNvSpPr/>
      </xdr:nvSpPr>
      <xdr:spPr>
        <a:xfrm>
          <a:off x="14351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2" name="テキスト ボックス 391"/>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3" name="フローチャート: 判断 392"/>
        <xdr:cNvSpPr/>
      </xdr:nvSpPr>
      <xdr:spPr>
        <a:xfrm>
          <a:off x="13462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394" name="テキスト ボックス 393"/>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0" name="楕円 399"/>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1"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5" name="テキスト ボックス 404"/>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6" name="楕円 405"/>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407" name="テキスト ボックス 406"/>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8" name="楕円 407"/>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9" name="テキスト ボックス 408"/>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今年度は、財政調整基金の繰入を行わない一方、組合等負担見込額の減少、支給率の見直しによる退職手当負担見込額の減少、残高の減少等により平成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年度は充当可能財源等が将来負担額を上回った。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今後も公債費負担において起債の発行抑制はもちろんのこと、将来世代への負担が軽くなるよう交付税算入割合の高いものを優先し新規発行債の選別などに努める。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86512</xdr:rowOff>
    </xdr:from>
    <xdr:to>
      <xdr:col>68</xdr:col>
      <xdr:colOff>152400</xdr:colOff>
      <xdr:row>14</xdr:row>
      <xdr:rowOff>90373</xdr:rowOff>
    </xdr:to>
    <xdr:cxnSp macro="">
      <xdr:nvCxnSpPr>
        <xdr:cNvPr id="443" name="直線コネクタ 442"/>
        <xdr:cNvCxnSpPr/>
      </xdr:nvCxnSpPr>
      <xdr:spPr>
        <a:xfrm flipV="1">
          <a:off x="13512800" y="248681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4" name="フローチャート: 判断 443"/>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149115</xdr:rowOff>
    </xdr:from>
    <xdr:ext cx="736600" cy="259045"/>
    <xdr:sp macro="" textlink="">
      <xdr:nvSpPr>
        <xdr:cNvPr id="445" name="テキスト ボックス 444"/>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6" name="フローチャート: 判断 445"/>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7" name="テキスト ボックス 446"/>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149962</xdr:rowOff>
    </xdr:from>
    <xdr:to>
      <xdr:col>68</xdr:col>
      <xdr:colOff>203200</xdr:colOff>
      <xdr:row>16</xdr:row>
      <xdr:rowOff>80112</xdr:rowOff>
    </xdr:to>
    <xdr:sp macro="" textlink="">
      <xdr:nvSpPr>
        <xdr:cNvPr id="448" name="フローチャート: 判断 447"/>
        <xdr:cNvSpPr/>
      </xdr:nvSpPr>
      <xdr:spPr>
        <a:xfrm>
          <a:off x="14351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64889</xdr:rowOff>
    </xdr:from>
    <xdr:ext cx="762000" cy="259045"/>
    <xdr:sp macro="" textlink="">
      <xdr:nvSpPr>
        <xdr:cNvPr id="449" name="テキスト ボックス 448"/>
        <xdr:cNvSpPr txBox="1"/>
      </xdr:nvSpPr>
      <xdr:spPr>
        <a:xfrm>
          <a:off x="14020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50" name="フローチャート: 判断 449"/>
        <xdr:cNvSpPr/>
      </xdr:nvSpPr>
      <xdr:spPr>
        <a:xfrm>
          <a:off x="13462000" y="28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150791</xdr:rowOff>
    </xdr:from>
    <xdr:ext cx="762000" cy="259045"/>
    <xdr:sp macro="" textlink="">
      <xdr:nvSpPr>
        <xdr:cNvPr id="451" name="テキスト ボックス 450"/>
        <xdr:cNvSpPr txBox="1"/>
      </xdr:nvSpPr>
      <xdr:spPr>
        <a:xfrm>
          <a:off x="13131800" y="289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40538</xdr:rowOff>
    </xdr:from>
    <xdr:to>
      <xdr:col>77</xdr:col>
      <xdr:colOff>95250</xdr:colOff>
      <xdr:row>14</xdr:row>
      <xdr:rowOff>142138</xdr:rowOff>
    </xdr:to>
    <xdr:sp macro="" textlink="">
      <xdr:nvSpPr>
        <xdr:cNvPr id="457" name="楕円 456"/>
        <xdr:cNvSpPr/>
      </xdr:nvSpPr>
      <xdr:spPr>
        <a:xfrm>
          <a:off x="16129000" y="24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152315</xdr:rowOff>
    </xdr:from>
    <xdr:ext cx="736600" cy="259045"/>
    <xdr:sp macro="" textlink="">
      <xdr:nvSpPr>
        <xdr:cNvPr id="458" name="テキスト ボックス 457"/>
        <xdr:cNvSpPr txBox="1"/>
      </xdr:nvSpPr>
      <xdr:spPr>
        <a:xfrm>
          <a:off x="15798800" y="220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35712</xdr:rowOff>
    </xdr:from>
    <xdr:to>
      <xdr:col>68</xdr:col>
      <xdr:colOff>203200</xdr:colOff>
      <xdr:row>14</xdr:row>
      <xdr:rowOff>137312</xdr:rowOff>
    </xdr:to>
    <xdr:sp macro="" textlink="">
      <xdr:nvSpPr>
        <xdr:cNvPr id="459" name="楕円 458"/>
        <xdr:cNvSpPr/>
      </xdr:nvSpPr>
      <xdr:spPr>
        <a:xfrm>
          <a:off x="14351000" y="2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147489</xdr:rowOff>
    </xdr:from>
    <xdr:ext cx="762000" cy="259045"/>
    <xdr:sp macro="" textlink="">
      <xdr:nvSpPr>
        <xdr:cNvPr id="460" name="テキスト ボックス 459"/>
        <xdr:cNvSpPr txBox="1"/>
      </xdr:nvSpPr>
      <xdr:spPr>
        <a:xfrm>
          <a:off x="14020800" y="220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39573</xdr:rowOff>
    </xdr:from>
    <xdr:to>
      <xdr:col>64</xdr:col>
      <xdr:colOff>152400</xdr:colOff>
      <xdr:row>14</xdr:row>
      <xdr:rowOff>141173</xdr:rowOff>
    </xdr:to>
    <xdr:sp macro="" textlink="">
      <xdr:nvSpPr>
        <xdr:cNvPr id="461" name="楕円 460"/>
        <xdr:cNvSpPr/>
      </xdr:nvSpPr>
      <xdr:spPr>
        <a:xfrm>
          <a:off x="13462000" y="24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151350</xdr:rowOff>
    </xdr:from>
    <xdr:ext cx="762000" cy="259045"/>
    <xdr:sp macro="" textlink="">
      <xdr:nvSpPr>
        <xdr:cNvPr id="462" name="テキスト ボックス 461"/>
        <xdr:cNvSpPr txBox="1"/>
      </xdr:nvSpPr>
      <xdr:spPr>
        <a:xfrm>
          <a:off x="13131800" y="220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については、集中改革プラン・定員管理計画、採用抑制による職員数の減少等によって減少傾向にあったが、国家公務員給与削減措置終了に伴い本市においても給与削減を終了した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年度から増加傾向となっている。退職者による退職手当は年度間でばらつきがあり、平成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退職手当の減少等により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適正な定員管理はもとより、退職者の集中する年度を考慮して、退職手当基金の充当も視野に財源確保に努めていく。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35</xdr:row>
      <xdr:rowOff>6350</xdr:rowOff>
    </xdr:to>
    <xdr:cxnSp macro="">
      <xdr:nvCxnSpPr>
        <xdr:cNvPr id="66" name="直線コネクタ 65"/>
        <xdr:cNvCxnSpPr/>
      </xdr:nvCxnSpPr>
      <xdr:spPr>
        <a:xfrm flipV="1">
          <a:off x="3987800" y="5943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63500</xdr:rowOff>
    </xdr:from>
    <xdr:to>
      <xdr:col>19</xdr:col>
      <xdr:colOff>187325</xdr:colOff>
      <xdr:row>35</xdr:row>
      <xdr:rowOff>6350</xdr:rowOff>
    </xdr:to>
    <xdr:cxnSp macro="">
      <xdr:nvCxnSpPr>
        <xdr:cNvPr id="69" name="直線コネクタ 68"/>
        <xdr:cNvCxnSpPr/>
      </xdr:nvCxnSpPr>
      <xdr:spPr>
        <a:xfrm>
          <a:off x="3098800" y="589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63500</xdr:rowOff>
    </xdr:to>
    <xdr:cxnSp macro="">
      <xdr:nvCxnSpPr>
        <xdr:cNvPr id="72" name="直線コネクタ 71"/>
        <xdr:cNvCxnSpPr/>
      </xdr:nvCxnSpPr>
      <xdr:spPr>
        <a:xfrm>
          <a:off x="2209800" y="584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95250</xdr:rowOff>
    </xdr:from>
    <xdr:to>
      <xdr:col>11</xdr:col>
      <xdr:colOff>9525</xdr:colOff>
      <xdr:row>34</xdr:row>
      <xdr:rowOff>12700</xdr:rowOff>
    </xdr:to>
    <xdr:cxnSp macro="">
      <xdr:nvCxnSpPr>
        <xdr:cNvPr id="75" name="直線コネクタ 74"/>
        <xdr:cNvCxnSpPr/>
      </xdr:nvCxnSpPr>
      <xdr:spPr>
        <a:xfrm>
          <a:off x="1320800" y="575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127000</xdr:rowOff>
    </xdr:from>
    <xdr:to>
      <xdr:col>11</xdr:col>
      <xdr:colOff>60325</xdr:colOff>
      <xdr:row>35</xdr:row>
      <xdr:rowOff>57150</xdr:rowOff>
    </xdr:to>
    <xdr:sp macro="" textlink="">
      <xdr:nvSpPr>
        <xdr:cNvPr id="76" name="フローチャート: 判断 75"/>
        <xdr:cNvSpPr/>
      </xdr:nvSpPr>
      <xdr:spPr>
        <a:xfrm>
          <a:off x="2159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77" name="テキスト ボックス 76"/>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78" name="フローチャート: 判断 77"/>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63500</xdr:rowOff>
    </xdr:from>
    <xdr:to>
      <xdr:col>24</xdr:col>
      <xdr:colOff>76200</xdr:colOff>
      <xdr:row>34</xdr:row>
      <xdr:rowOff>165100</xdr:rowOff>
    </xdr:to>
    <xdr:sp macro="" textlink="">
      <xdr:nvSpPr>
        <xdr:cNvPr id="85" name="楕円 84"/>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6"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88" name="テキスト ボックス 87"/>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xdr:rowOff>
    </xdr:from>
    <xdr:to>
      <xdr:col>15</xdr:col>
      <xdr:colOff>149225</xdr:colOff>
      <xdr:row>34</xdr:row>
      <xdr:rowOff>114300</xdr:rowOff>
    </xdr:to>
    <xdr:sp macro="" textlink="">
      <xdr:nvSpPr>
        <xdr:cNvPr id="89" name="楕円 88"/>
        <xdr:cNvSpPr/>
      </xdr:nvSpPr>
      <xdr:spPr>
        <a:xfrm>
          <a:off x="3048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124477</xdr:rowOff>
    </xdr:from>
    <xdr:ext cx="762000" cy="259045"/>
    <xdr:sp macro="" textlink="">
      <xdr:nvSpPr>
        <xdr:cNvPr id="90" name="テキスト ボックス 89"/>
        <xdr:cNvSpPr txBox="1"/>
      </xdr:nvSpPr>
      <xdr:spPr>
        <a:xfrm>
          <a:off x="2717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44450</xdr:rowOff>
    </xdr:from>
    <xdr:to>
      <xdr:col>6</xdr:col>
      <xdr:colOff>171450</xdr:colOff>
      <xdr:row>33</xdr:row>
      <xdr:rowOff>146050</xdr:rowOff>
    </xdr:to>
    <xdr:sp macro="" textlink="">
      <xdr:nvSpPr>
        <xdr:cNvPr id="93" name="楕円 92"/>
        <xdr:cNvSpPr/>
      </xdr:nvSpPr>
      <xdr:spPr>
        <a:xfrm>
          <a:off x="1270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156227</xdr:rowOff>
    </xdr:from>
    <xdr:ext cx="762000" cy="259045"/>
    <xdr:sp macro="" textlink="">
      <xdr:nvSpPr>
        <xdr:cNvPr id="94" name="テキスト ボックス 93"/>
        <xdr:cNvSpPr txBox="1"/>
      </xdr:nvSpPr>
      <xdr:spPr>
        <a:xfrm>
          <a:off x="939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ふるさと寄附返礼業務委託料などが増加する一方、住宅リフォーム助成金の終了や、マイナンバー制度へのシステム対応経費によるシステム開発委託料の減少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外部への業務委託経費等の再点検を行う等、経常経費の抑制に努める。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67564</xdr:rowOff>
    </xdr:to>
    <xdr:cxnSp macro="">
      <xdr:nvCxnSpPr>
        <xdr:cNvPr id="125" name="直線コネクタ 124"/>
        <xdr:cNvCxnSpPr/>
      </xdr:nvCxnSpPr>
      <xdr:spPr>
        <a:xfrm flipV="1">
          <a:off x="15671800" y="27193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16</xdr:row>
      <xdr:rowOff>67564</xdr:rowOff>
    </xdr:to>
    <xdr:cxnSp macro="">
      <xdr:nvCxnSpPr>
        <xdr:cNvPr id="128" name="直線コネクタ 127"/>
        <xdr:cNvCxnSpPr/>
      </xdr:nvCxnSpPr>
      <xdr:spPr>
        <a:xfrm>
          <a:off x="14782800" y="26736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120142</xdr:rowOff>
    </xdr:to>
    <xdr:cxnSp macro="">
      <xdr:nvCxnSpPr>
        <xdr:cNvPr id="131" name="直線コネクタ 130"/>
        <xdr:cNvCxnSpPr/>
      </xdr:nvCxnSpPr>
      <xdr:spPr>
        <a:xfrm flipV="1">
          <a:off x="13893800" y="2673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120142</xdr:rowOff>
    </xdr:to>
    <xdr:cxnSp macro="">
      <xdr:nvCxnSpPr>
        <xdr:cNvPr id="134" name="直線コネクタ 133"/>
        <xdr:cNvCxnSpPr/>
      </xdr:nvCxnSpPr>
      <xdr:spPr>
        <a:xfrm>
          <a:off x="13004800" y="26187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5" name="フローチャート: 判断 134"/>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36" name="テキスト ボックス 135"/>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37" name="フローチャート: 判断 136"/>
        <xdr:cNvSpPr/>
      </xdr:nvSpPr>
      <xdr:spPr>
        <a:xfrm>
          <a:off x="12954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146575</xdr:rowOff>
    </xdr:from>
    <xdr:ext cx="762000" cy="259045"/>
    <xdr:sp macro="" textlink="">
      <xdr:nvSpPr>
        <xdr:cNvPr id="138" name="テキスト ボックス 137"/>
        <xdr:cNvSpPr txBox="1"/>
      </xdr:nvSpPr>
      <xdr:spPr>
        <a:xfrm>
          <a:off x="12623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5" name="物件費該当値テキスト"/>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7" name="テキスト ボックス 146"/>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9" name="テキスト ボックス 148"/>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50" name="楕円 149"/>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51" name="テキスト ボックス 150"/>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障害福祉サービス等給付事業や民間保育所運営事業における施設型給付費の増加などにより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定住・移住人口の増加を目指して、市単独で加算の拡充なども検討しているところではあるが、他の制度との調整など適正化に努めていく。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12700</xdr:rowOff>
    </xdr:to>
    <xdr:cxnSp macro="">
      <xdr:nvCxnSpPr>
        <xdr:cNvPr id="186" name="直線コネクタ 185"/>
        <xdr:cNvCxnSpPr/>
      </xdr:nvCxnSpPr>
      <xdr:spPr>
        <a:xfrm>
          <a:off x="3987800" y="9366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107950</xdr:rowOff>
    </xdr:to>
    <xdr:cxnSp macro="">
      <xdr:nvCxnSpPr>
        <xdr:cNvPr id="189" name="直線コネクタ 188"/>
        <xdr:cNvCxnSpPr/>
      </xdr:nvCxnSpPr>
      <xdr:spPr>
        <a:xfrm>
          <a:off x="3098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54</xdr:row>
      <xdr:rowOff>31750</xdr:rowOff>
    </xdr:to>
    <xdr:cxnSp macro="">
      <xdr:nvCxnSpPr>
        <xdr:cNvPr id="192" name="直線コネクタ 191"/>
        <xdr:cNvCxnSpPr/>
      </xdr:nvCxnSpPr>
      <xdr:spPr>
        <a:xfrm>
          <a:off x="2209800" y="9118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31750</xdr:rowOff>
    </xdr:to>
    <xdr:cxnSp macro="">
      <xdr:nvCxnSpPr>
        <xdr:cNvPr id="195" name="直線コネクタ 194"/>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38100</xdr:rowOff>
    </xdr:from>
    <xdr:to>
      <xdr:col>11</xdr:col>
      <xdr:colOff>60325</xdr:colOff>
      <xdr:row>53</xdr:row>
      <xdr:rowOff>139700</xdr:rowOff>
    </xdr:to>
    <xdr:sp macro="" textlink="">
      <xdr:nvSpPr>
        <xdr:cNvPr id="196" name="フローチャート: 判断 195"/>
        <xdr:cNvSpPr/>
      </xdr:nvSpPr>
      <xdr:spPr>
        <a:xfrm>
          <a:off x="2159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124477</xdr:rowOff>
    </xdr:from>
    <xdr:ext cx="762000" cy="259045"/>
    <xdr:sp macro="" textlink="">
      <xdr:nvSpPr>
        <xdr:cNvPr id="197" name="テキスト ボックス 196"/>
        <xdr:cNvSpPr txBox="1"/>
      </xdr:nvSpPr>
      <xdr:spPr>
        <a:xfrm>
          <a:off x="1828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198" name="フローチャート: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199" name="テキスト ボックス 198"/>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5" name="楕円 20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7" name="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1" name="楕円 210"/>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2" name="テキスト ボックス 211"/>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3" name="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その他の多くを占める繰出金に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下水道事業特別会計が企業会計へ移行したことに伴う繰出金の皆減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基準外繰入を行う会計においては、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各会計の運営状況に注視し、適正な財政運営を図っていく必要がある。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58965</xdr:rowOff>
    </xdr:from>
    <xdr:to>
      <xdr:col>82</xdr:col>
      <xdr:colOff>107950</xdr:colOff>
      <xdr:row>55</xdr:row>
      <xdr:rowOff>107950</xdr:rowOff>
    </xdr:to>
    <xdr:cxnSp macro="">
      <xdr:nvCxnSpPr>
        <xdr:cNvPr id="249" name="直線コネクタ 248"/>
        <xdr:cNvCxnSpPr/>
      </xdr:nvCxnSpPr>
      <xdr:spPr>
        <a:xfrm flipV="1">
          <a:off x="15671800" y="9145815"/>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107950</xdr:rowOff>
    </xdr:to>
    <xdr:cxnSp macro="">
      <xdr:nvCxnSpPr>
        <xdr:cNvPr id="252" name="直線コネクタ 251"/>
        <xdr:cNvCxnSpPr/>
      </xdr:nvCxnSpPr>
      <xdr:spPr>
        <a:xfrm>
          <a:off x="14782800" y="9472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148772</xdr:rowOff>
    </xdr:from>
    <xdr:to>
      <xdr:col>73</xdr:col>
      <xdr:colOff>180975</xdr:colOff>
      <xdr:row>55</xdr:row>
      <xdr:rowOff>42635</xdr:rowOff>
    </xdr:to>
    <xdr:cxnSp macro="">
      <xdr:nvCxnSpPr>
        <xdr:cNvPr id="255" name="直線コネクタ 254"/>
        <xdr:cNvCxnSpPr/>
      </xdr:nvCxnSpPr>
      <xdr:spPr>
        <a:xfrm>
          <a:off x="13893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148772</xdr:rowOff>
    </xdr:from>
    <xdr:to>
      <xdr:col>69</xdr:col>
      <xdr:colOff>92075</xdr:colOff>
      <xdr:row>55</xdr:row>
      <xdr:rowOff>129722</xdr:rowOff>
    </xdr:to>
    <xdr:cxnSp macro="">
      <xdr:nvCxnSpPr>
        <xdr:cNvPr id="258" name="直線コネクタ 257"/>
        <xdr:cNvCxnSpPr/>
      </xdr:nvCxnSpPr>
      <xdr:spPr>
        <a:xfrm flipV="1">
          <a:off x="13004800" y="9407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59" name="フローチャート: 判断 258"/>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165299</xdr:rowOff>
    </xdr:from>
    <xdr:ext cx="762000" cy="259045"/>
    <xdr:sp macro="" textlink="">
      <xdr:nvSpPr>
        <xdr:cNvPr id="260" name="テキスト ボックス 259"/>
        <xdr:cNvSpPr txBox="1"/>
      </xdr:nvSpPr>
      <xdr:spPr>
        <a:xfrm>
          <a:off x="13512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1" name="フローチャート: 判断 260"/>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62" name="テキスト ボックス 261"/>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8165</xdr:rowOff>
    </xdr:from>
    <xdr:to>
      <xdr:col>82</xdr:col>
      <xdr:colOff>158750</xdr:colOff>
      <xdr:row>53</xdr:row>
      <xdr:rowOff>109765</xdr:rowOff>
    </xdr:to>
    <xdr:sp macro="" textlink="">
      <xdr:nvSpPr>
        <xdr:cNvPr id="268" name="楕円 267"/>
        <xdr:cNvSpPr/>
      </xdr:nvSpPr>
      <xdr:spPr>
        <a:xfrm>
          <a:off x="16459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24692</xdr:rowOff>
    </xdr:from>
    <xdr:ext cx="762000" cy="259045"/>
    <xdr:sp macro="" textlink="">
      <xdr:nvSpPr>
        <xdr:cNvPr id="269" name="その他該当値テキスト"/>
        <xdr:cNvSpPr txBox="1"/>
      </xdr:nvSpPr>
      <xdr:spPr>
        <a:xfrm>
          <a:off x="165989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0" name="楕円 269"/>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1" name="テキスト ボックス 270"/>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2" name="楕円 271"/>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3" name="テキスト ボックス 272"/>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97972</xdr:rowOff>
    </xdr:from>
    <xdr:to>
      <xdr:col>69</xdr:col>
      <xdr:colOff>142875</xdr:colOff>
      <xdr:row>55</xdr:row>
      <xdr:rowOff>28122</xdr:rowOff>
    </xdr:to>
    <xdr:sp macro="" textlink="">
      <xdr:nvSpPr>
        <xdr:cNvPr id="274" name="楕円 273"/>
        <xdr:cNvSpPr/>
      </xdr:nvSpPr>
      <xdr:spPr>
        <a:xfrm>
          <a:off x="13843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38299</xdr:rowOff>
    </xdr:from>
    <xdr:ext cx="762000" cy="259045"/>
    <xdr:sp macro="" textlink="">
      <xdr:nvSpPr>
        <xdr:cNvPr id="275" name="テキスト ボックス 274"/>
        <xdr:cNvSpPr txBox="1"/>
      </xdr:nvSpPr>
      <xdr:spPr>
        <a:xfrm>
          <a:off x="13512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76" name="楕円 275"/>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165299</xdr:rowOff>
    </xdr:from>
    <xdr:ext cx="762000" cy="259045"/>
    <xdr:sp macro="" textlink="">
      <xdr:nvSpPr>
        <xdr:cNvPr id="277" name="テキスト ボックス 276"/>
        <xdr:cNvSpPr txBox="1"/>
      </xdr:nvSpPr>
      <xdr:spPr>
        <a:xfrm>
          <a:off x="12623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下水道事業特別会計が企業会計へ移行したことに伴う補助金の皆増や、斎苑の施設更新工事に係る八日市布引ライフ組合負担金の大幅な増加等により前年度より</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ポイントの増加となった。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一部事務組合に対する負担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多く、類似団体と比して指数が大きくなっている。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度の合併を行い、一部事務組合においてはまだ統合できない部分もあるため、今後は広域行政の在り方について検討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各種団体や事業に対する補助金についても見直しを実施するなど削減を図る。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39</xdr:row>
      <xdr:rowOff>16510</xdr:rowOff>
    </xdr:to>
    <xdr:cxnSp macro="">
      <xdr:nvCxnSpPr>
        <xdr:cNvPr id="309" name="直線コネクタ 308"/>
        <xdr:cNvCxnSpPr/>
      </xdr:nvCxnSpPr>
      <xdr:spPr>
        <a:xfrm>
          <a:off x="15671800" y="65049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153670</xdr:rowOff>
    </xdr:from>
    <xdr:to>
      <xdr:col>78</xdr:col>
      <xdr:colOff>69850</xdr:colOff>
      <xdr:row>37</xdr:row>
      <xdr:rowOff>161290</xdr:rowOff>
    </xdr:to>
    <xdr:cxnSp macro="">
      <xdr:nvCxnSpPr>
        <xdr:cNvPr id="312" name="直線コネクタ 311"/>
        <xdr:cNvCxnSpPr/>
      </xdr:nvCxnSpPr>
      <xdr:spPr>
        <a:xfrm>
          <a:off x="14782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37</xdr:row>
      <xdr:rowOff>153670</xdr:rowOff>
    </xdr:to>
    <xdr:cxnSp macro="">
      <xdr:nvCxnSpPr>
        <xdr:cNvPr id="315" name="直線コネクタ 314"/>
        <xdr:cNvCxnSpPr/>
      </xdr:nvCxnSpPr>
      <xdr:spPr>
        <a:xfrm>
          <a:off x="13893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37</xdr:row>
      <xdr:rowOff>146050</xdr:rowOff>
    </xdr:to>
    <xdr:cxnSp macro="">
      <xdr:nvCxnSpPr>
        <xdr:cNvPr id="318" name="直線コネクタ 317"/>
        <xdr:cNvCxnSpPr/>
      </xdr:nvCxnSpPr>
      <xdr:spPr>
        <a:xfrm flipV="1">
          <a:off x="13004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19" name="フローチャート: 判断 318"/>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17797</xdr:rowOff>
    </xdr:from>
    <xdr:ext cx="762000" cy="259045"/>
    <xdr:sp macro="" textlink="">
      <xdr:nvSpPr>
        <xdr:cNvPr id="320" name="テキスト ボックス 319"/>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1" name="フローチャート: 判断 320"/>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2" name="テキスト ボックス 321"/>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137160</xdr:rowOff>
    </xdr:from>
    <xdr:to>
      <xdr:col>82</xdr:col>
      <xdr:colOff>158750</xdr:colOff>
      <xdr:row>39</xdr:row>
      <xdr:rowOff>67310</xdr:rowOff>
    </xdr:to>
    <xdr:sp macro="" textlink="">
      <xdr:nvSpPr>
        <xdr:cNvPr id="328" name="楕円 327"/>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109237</xdr:rowOff>
    </xdr:from>
    <xdr:ext cx="762000" cy="259045"/>
    <xdr:sp macro="" textlink="">
      <xdr:nvSpPr>
        <xdr:cNvPr id="329"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102870</xdr:rowOff>
    </xdr:from>
    <xdr:to>
      <xdr:col>74</xdr:col>
      <xdr:colOff>31750</xdr:colOff>
      <xdr:row>38</xdr:row>
      <xdr:rowOff>33020</xdr:rowOff>
    </xdr:to>
    <xdr:sp macro="" textlink="">
      <xdr:nvSpPr>
        <xdr:cNvPr id="332" name="楕円 331"/>
        <xdr:cNvSpPr/>
      </xdr:nvSpPr>
      <xdr:spPr>
        <a:xfrm>
          <a:off x="14732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17797</xdr:rowOff>
    </xdr:from>
    <xdr:ext cx="762000" cy="259045"/>
    <xdr:sp macro="" textlink="">
      <xdr:nvSpPr>
        <xdr:cNvPr id="333" name="テキスト ボックス 332"/>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4" name="楕円 333"/>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12717</xdr:rowOff>
    </xdr:from>
    <xdr:ext cx="762000" cy="259045"/>
    <xdr:sp macro="" textlink="">
      <xdr:nvSpPr>
        <xdr:cNvPr id="335" name="テキスト ボックス 334"/>
        <xdr:cNvSpPr txBox="1"/>
      </xdr:nvSpPr>
      <xdr:spPr>
        <a:xfrm>
          <a:off x="13512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6" name="楕円 335"/>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35577</xdr:rowOff>
    </xdr:from>
    <xdr:ext cx="762000" cy="259045"/>
    <xdr:sp macro="" textlink="">
      <xdr:nvSpPr>
        <xdr:cNvPr id="337" name="テキスト ボックス 336"/>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公債費に係る経常収支比率について、合併特例事業債を活用した大型事業を随時行っていることにより元金償還金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的資金補償金免除繰上償還の実施や、市独自の合併特例債発行ガイドラインに準じた新規発行の抑制に努めるとともに、合併特例期限終了後も将来世代に過度の負担が生じないよう交付税算入割合の高い起債の選別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136144</xdr:rowOff>
    </xdr:to>
    <xdr:cxnSp macro="">
      <xdr:nvCxnSpPr>
        <xdr:cNvPr id="367" name="直線コネクタ 366"/>
        <xdr:cNvCxnSpPr/>
      </xdr:nvCxnSpPr>
      <xdr:spPr>
        <a:xfrm>
          <a:off x="3987800" y="135001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127000</xdr:rowOff>
    </xdr:to>
    <xdr:cxnSp macro="">
      <xdr:nvCxnSpPr>
        <xdr:cNvPr id="370" name="直線コネクタ 369"/>
        <xdr:cNvCxnSpPr/>
      </xdr:nvCxnSpPr>
      <xdr:spPr>
        <a:xfrm>
          <a:off x="3098800" y="134178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53848</xdr:rowOff>
    </xdr:to>
    <xdr:cxnSp macro="">
      <xdr:nvCxnSpPr>
        <xdr:cNvPr id="373" name="直線コネクタ 372"/>
        <xdr:cNvCxnSpPr/>
      </xdr:nvCxnSpPr>
      <xdr:spPr>
        <a:xfrm flipV="1">
          <a:off x="2209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53848</xdr:rowOff>
    </xdr:to>
    <xdr:cxnSp macro="">
      <xdr:nvCxnSpPr>
        <xdr:cNvPr id="376" name="直線コネクタ 375"/>
        <xdr:cNvCxnSpPr/>
      </xdr:nvCxnSpPr>
      <xdr:spPr>
        <a:xfrm>
          <a:off x="1320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9" name="フローチャート: 判断 378"/>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0" name="テキスト ボックス 379"/>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86" name="楕円 385"/>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87"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88" name="楕円 387"/>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89" name="テキスト ボックス 388"/>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90" name="楕円 389"/>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91" name="テキスト ボックス 390"/>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2" name="楕円 391"/>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3" name="テキスト ボックス 392"/>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4" name="楕円 393"/>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5" name="テキスト ボックス 394"/>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全体の経常収支比率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との差よりも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、公債費を除く経常収支比率にお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ける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団体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との差の方が大きいということは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、借入・償還ともに本市では公債費が経常収支比率に与える影響が他と比べて大きいことを示している。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以降、合併特例措置により普通交付税や臨時財政対策債の額が上積みされていることや、合併特例債の起債の増加による影響と考えられるため、合併特例措置期間の終期を見据えて、適正な財政規模への移行が求め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49276</xdr:rowOff>
    </xdr:to>
    <xdr:cxnSp macro="">
      <xdr:nvCxnSpPr>
        <xdr:cNvPr id="426" name="直線コネクタ 425"/>
        <xdr:cNvCxnSpPr/>
      </xdr:nvCxnSpPr>
      <xdr:spPr>
        <a:xfrm flipV="1">
          <a:off x="15671800" y="129834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7"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49276</xdr:rowOff>
    </xdr:to>
    <xdr:cxnSp macro="">
      <xdr:nvCxnSpPr>
        <xdr:cNvPr id="429" name="直線コネクタ 428"/>
        <xdr:cNvCxnSpPr/>
      </xdr:nvCxnSpPr>
      <xdr:spPr>
        <a:xfrm>
          <a:off x="14782800" y="129194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1" name="テキスト ボックス 43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60706</xdr:rowOff>
    </xdr:to>
    <xdr:cxnSp macro="">
      <xdr:nvCxnSpPr>
        <xdr:cNvPr id="432" name="直線コネクタ 431"/>
        <xdr:cNvCxnSpPr/>
      </xdr:nvCxnSpPr>
      <xdr:spPr>
        <a:xfrm>
          <a:off x="13893800" y="128234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136144</xdr:rowOff>
    </xdr:to>
    <xdr:cxnSp macro="">
      <xdr:nvCxnSpPr>
        <xdr:cNvPr id="435" name="直線コネクタ 434"/>
        <xdr:cNvCxnSpPr/>
      </xdr:nvCxnSpPr>
      <xdr:spPr>
        <a:xfrm>
          <a:off x="13004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73914</xdr:rowOff>
    </xdr:from>
    <xdr:to>
      <xdr:col>69</xdr:col>
      <xdr:colOff>142875</xdr:colOff>
      <xdr:row>76</xdr:row>
      <xdr:rowOff>4065</xdr:rowOff>
    </xdr:to>
    <xdr:sp macro="" textlink="">
      <xdr:nvSpPr>
        <xdr:cNvPr id="436" name="フローチャート: 判断 435"/>
        <xdr:cNvSpPr/>
      </xdr:nvSpPr>
      <xdr:spPr>
        <a:xfrm>
          <a:off x="13843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160290</xdr:rowOff>
    </xdr:from>
    <xdr:ext cx="762000" cy="259045"/>
    <xdr:sp macro="" textlink="">
      <xdr:nvSpPr>
        <xdr:cNvPr id="437" name="テキスト ボックス 436"/>
        <xdr:cNvSpPr txBox="1"/>
      </xdr:nvSpPr>
      <xdr:spPr>
        <a:xfrm>
          <a:off x="13512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38" name="フローチャート: 判断 437"/>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39" name="テキスト ボックス 438"/>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5" name="楕円 444"/>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6"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7" name="楕円 446"/>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8" name="テキスト ボックス 447"/>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49" name="楕円 448"/>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50" name="テキスト ボックス 449"/>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51" name="楕円 450"/>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52" name="テキスト ボックス 451"/>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3" name="楕円 452"/>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4" name="テキスト ボックス 453"/>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149708</xdr:rowOff>
    </xdr:from>
    <xdr:to>
      <xdr:col>29</xdr:col>
      <xdr:colOff>127000</xdr:colOff>
      <xdr:row>15</xdr:row>
      <xdr:rowOff>155537</xdr:rowOff>
    </xdr:to>
    <xdr:cxnSp macro="">
      <xdr:nvCxnSpPr>
        <xdr:cNvPr id="50" name="直線コネクタ 49"/>
        <xdr:cNvCxnSpPr/>
      </xdr:nvCxnSpPr>
      <xdr:spPr bwMode="auto">
        <a:xfrm flipV="1">
          <a:off x="5003800" y="2769083"/>
          <a:ext cx="6477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142373</xdr:rowOff>
    </xdr:from>
    <xdr:to>
      <xdr:col>26</xdr:col>
      <xdr:colOff>50800</xdr:colOff>
      <xdr:row>15</xdr:row>
      <xdr:rowOff>155537</xdr:rowOff>
    </xdr:to>
    <xdr:cxnSp macro="">
      <xdr:nvCxnSpPr>
        <xdr:cNvPr id="53" name="直線コネクタ 52"/>
        <xdr:cNvCxnSpPr/>
      </xdr:nvCxnSpPr>
      <xdr:spPr bwMode="auto">
        <a:xfrm>
          <a:off x="4305300" y="2761748"/>
          <a:ext cx="698500" cy="1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134487</xdr:rowOff>
    </xdr:from>
    <xdr:to>
      <xdr:col>22</xdr:col>
      <xdr:colOff>114300</xdr:colOff>
      <xdr:row>15</xdr:row>
      <xdr:rowOff>142373</xdr:rowOff>
    </xdr:to>
    <xdr:cxnSp macro="">
      <xdr:nvCxnSpPr>
        <xdr:cNvPr id="56" name="直線コネクタ 55"/>
        <xdr:cNvCxnSpPr/>
      </xdr:nvCxnSpPr>
      <xdr:spPr bwMode="auto">
        <a:xfrm>
          <a:off x="3606800" y="2753862"/>
          <a:ext cx="698500" cy="7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134487</xdr:rowOff>
    </xdr:from>
    <xdr:to>
      <xdr:col>18</xdr:col>
      <xdr:colOff>177800</xdr:colOff>
      <xdr:row>16</xdr:row>
      <xdr:rowOff>51276</xdr:rowOff>
    </xdr:to>
    <xdr:cxnSp macro="">
      <xdr:nvCxnSpPr>
        <xdr:cNvPr id="59" name="直線コネクタ 58"/>
        <xdr:cNvCxnSpPr/>
      </xdr:nvCxnSpPr>
      <xdr:spPr bwMode="auto">
        <a:xfrm flipV="1">
          <a:off x="2908300" y="2753862"/>
          <a:ext cx="698500" cy="8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23093</xdr:rowOff>
    </xdr:from>
    <xdr:ext cx="762000" cy="259045"/>
    <xdr:sp macro="" textlink="">
      <xdr:nvSpPr>
        <xdr:cNvPr id="61" name="テキスト ボックス 60"/>
        <xdr:cNvSpPr txBox="1"/>
      </xdr:nvSpPr>
      <xdr:spPr>
        <a:xfrm>
          <a:off x="3225800" y="298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33342</xdr:rowOff>
    </xdr:from>
    <xdr:ext cx="762000" cy="259045"/>
    <xdr:sp macro="" textlink="">
      <xdr:nvSpPr>
        <xdr:cNvPr id="63" name="テキスト ボックス 62"/>
        <xdr:cNvSpPr txBox="1"/>
      </xdr:nvSpPr>
      <xdr:spPr>
        <a:xfrm>
          <a:off x="25273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98908</xdr:rowOff>
    </xdr:from>
    <xdr:to>
      <xdr:col>29</xdr:col>
      <xdr:colOff>177800</xdr:colOff>
      <xdr:row>16</xdr:row>
      <xdr:rowOff>29058</xdr:rowOff>
    </xdr:to>
    <xdr:sp macro="" textlink="">
      <xdr:nvSpPr>
        <xdr:cNvPr id="69" name="楕円 68"/>
        <xdr:cNvSpPr/>
      </xdr:nvSpPr>
      <xdr:spPr bwMode="auto">
        <a:xfrm>
          <a:off x="5600700" y="2718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115435</xdr:rowOff>
    </xdr:from>
    <xdr:ext cx="762000" cy="259045"/>
    <xdr:sp macro="" textlink="">
      <xdr:nvSpPr>
        <xdr:cNvPr id="70" name="人口1人当たり決算額の推移該当値テキスト130"/>
        <xdr:cNvSpPr txBox="1"/>
      </xdr:nvSpPr>
      <xdr:spPr>
        <a:xfrm>
          <a:off x="5740400" y="256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104737</xdr:rowOff>
    </xdr:from>
    <xdr:to>
      <xdr:col>26</xdr:col>
      <xdr:colOff>101600</xdr:colOff>
      <xdr:row>16</xdr:row>
      <xdr:rowOff>34887</xdr:rowOff>
    </xdr:to>
    <xdr:sp macro="" textlink="">
      <xdr:nvSpPr>
        <xdr:cNvPr id="71" name="楕円 70"/>
        <xdr:cNvSpPr/>
      </xdr:nvSpPr>
      <xdr:spPr bwMode="auto">
        <a:xfrm>
          <a:off x="4953000" y="272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45064</xdr:rowOff>
    </xdr:from>
    <xdr:ext cx="736600" cy="259045"/>
    <xdr:sp macro="" textlink="">
      <xdr:nvSpPr>
        <xdr:cNvPr id="72" name="テキスト ボックス 71"/>
        <xdr:cNvSpPr txBox="1"/>
      </xdr:nvSpPr>
      <xdr:spPr>
        <a:xfrm>
          <a:off x="4622800" y="2492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91573</xdr:rowOff>
    </xdr:from>
    <xdr:to>
      <xdr:col>22</xdr:col>
      <xdr:colOff>165100</xdr:colOff>
      <xdr:row>16</xdr:row>
      <xdr:rowOff>21723</xdr:rowOff>
    </xdr:to>
    <xdr:sp macro="" textlink="">
      <xdr:nvSpPr>
        <xdr:cNvPr id="73" name="楕円 72"/>
        <xdr:cNvSpPr/>
      </xdr:nvSpPr>
      <xdr:spPr bwMode="auto">
        <a:xfrm>
          <a:off x="4254500" y="271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31900</xdr:rowOff>
    </xdr:from>
    <xdr:ext cx="762000" cy="259045"/>
    <xdr:sp macro="" textlink="">
      <xdr:nvSpPr>
        <xdr:cNvPr id="74" name="テキスト ボックス 73"/>
        <xdr:cNvSpPr txBox="1"/>
      </xdr:nvSpPr>
      <xdr:spPr>
        <a:xfrm>
          <a:off x="3924300" y="24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83687</xdr:rowOff>
    </xdr:from>
    <xdr:to>
      <xdr:col>19</xdr:col>
      <xdr:colOff>38100</xdr:colOff>
      <xdr:row>16</xdr:row>
      <xdr:rowOff>13837</xdr:rowOff>
    </xdr:to>
    <xdr:sp macro="" textlink="">
      <xdr:nvSpPr>
        <xdr:cNvPr id="75" name="楕円 74"/>
        <xdr:cNvSpPr/>
      </xdr:nvSpPr>
      <xdr:spPr bwMode="auto">
        <a:xfrm>
          <a:off x="3556000" y="270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24014</xdr:rowOff>
    </xdr:from>
    <xdr:ext cx="762000" cy="259045"/>
    <xdr:sp macro="" textlink="">
      <xdr:nvSpPr>
        <xdr:cNvPr id="76" name="テキスト ボックス 75"/>
        <xdr:cNvSpPr txBox="1"/>
      </xdr:nvSpPr>
      <xdr:spPr>
        <a:xfrm>
          <a:off x="3225800" y="247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476</xdr:rowOff>
    </xdr:from>
    <xdr:to>
      <xdr:col>15</xdr:col>
      <xdr:colOff>101600</xdr:colOff>
      <xdr:row>16</xdr:row>
      <xdr:rowOff>102076</xdr:rowOff>
    </xdr:to>
    <xdr:sp macro="" textlink="">
      <xdr:nvSpPr>
        <xdr:cNvPr id="77" name="楕円 76"/>
        <xdr:cNvSpPr/>
      </xdr:nvSpPr>
      <xdr:spPr bwMode="auto">
        <a:xfrm>
          <a:off x="2857500" y="279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112253</xdr:rowOff>
    </xdr:from>
    <xdr:ext cx="762000" cy="259045"/>
    <xdr:sp macro="" textlink="">
      <xdr:nvSpPr>
        <xdr:cNvPr id="78" name="テキスト ボックス 77"/>
        <xdr:cNvSpPr txBox="1"/>
      </xdr:nvSpPr>
      <xdr:spPr>
        <a:xfrm>
          <a:off x="2527300" y="256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131039</xdr:rowOff>
    </xdr:from>
    <xdr:to>
      <xdr:col>29</xdr:col>
      <xdr:colOff>127000</xdr:colOff>
      <xdr:row>34</xdr:row>
      <xdr:rowOff>210972</xdr:rowOff>
    </xdr:to>
    <xdr:cxnSp macro="">
      <xdr:nvCxnSpPr>
        <xdr:cNvPr id="111" name="直線コネクタ 110"/>
        <xdr:cNvCxnSpPr/>
      </xdr:nvCxnSpPr>
      <xdr:spPr bwMode="auto">
        <a:xfrm flipV="1">
          <a:off x="5003800" y="6398489"/>
          <a:ext cx="647700" cy="79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210972</xdr:rowOff>
    </xdr:from>
    <xdr:to>
      <xdr:col>26</xdr:col>
      <xdr:colOff>50800</xdr:colOff>
      <xdr:row>34</xdr:row>
      <xdr:rowOff>221869</xdr:rowOff>
    </xdr:to>
    <xdr:cxnSp macro="">
      <xdr:nvCxnSpPr>
        <xdr:cNvPr id="114" name="直線コネクタ 113"/>
        <xdr:cNvCxnSpPr/>
      </xdr:nvCxnSpPr>
      <xdr:spPr bwMode="auto">
        <a:xfrm flipV="1">
          <a:off x="4305300" y="6478422"/>
          <a:ext cx="6985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221869</xdr:rowOff>
    </xdr:from>
    <xdr:to>
      <xdr:col>22</xdr:col>
      <xdr:colOff>114300</xdr:colOff>
      <xdr:row>34</xdr:row>
      <xdr:rowOff>336741</xdr:rowOff>
    </xdr:to>
    <xdr:cxnSp macro="">
      <xdr:nvCxnSpPr>
        <xdr:cNvPr id="117" name="直線コネクタ 116"/>
        <xdr:cNvCxnSpPr/>
      </xdr:nvCxnSpPr>
      <xdr:spPr bwMode="auto">
        <a:xfrm flipV="1">
          <a:off x="3606800" y="6489319"/>
          <a:ext cx="698500" cy="114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274104</xdr:rowOff>
    </xdr:from>
    <xdr:to>
      <xdr:col>18</xdr:col>
      <xdr:colOff>177800</xdr:colOff>
      <xdr:row>34</xdr:row>
      <xdr:rowOff>336741</xdr:rowOff>
    </xdr:to>
    <xdr:cxnSp macro="">
      <xdr:nvCxnSpPr>
        <xdr:cNvPr id="120" name="直線コネクタ 119"/>
        <xdr:cNvCxnSpPr/>
      </xdr:nvCxnSpPr>
      <xdr:spPr bwMode="auto">
        <a:xfrm>
          <a:off x="2908300" y="6541554"/>
          <a:ext cx="698500" cy="6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182575</xdr:rowOff>
    </xdr:from>
    <xdr:to>
      <xdr:col>19</xdr:col>
      <xdr:colOff>38100</xdr:colOff>
      <xdr:row>34</xdr:row>
      <xdr:rowOff>284175</xdr:rowOff>
    </xdr:to>
    <xdr:sp macro="" textlink="">
      <xdr:nvSpPr>
        <xdr:cNvPr id="121" name="フローチャート: 判断 120"/>
        <xdr:cNvSpPr/>
      </xdr:nvSpPr>
      <xdr:spPr bwMode="auto">
        <a:xfrm>
          <a:off x="3556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294352</xdr:rowOff>
    </xdr:from>
    <xdr:ext cx="762000" cy="259045"/>
    <xdr:sp macro="" textlink="">
      <xdr:nvSpPr>
        <xdr:cNvPr id="122" name="テキスト ボックス 121"/>
        <xdr:cNvSpPr txBox="1"/>
      </xdr:nvSpPr>
      <xdr:spPr>
        <a:xfrm>
          <a:off x="32258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98565</xdr:rowOff>
    </xdr:from>
    <xdr:to>
      <xdr:col>15</xdr:col>
      <xdr:colOff>101600</xdr:colOff>
      <xdr:row>34</xdr:row>
      <xdr:rowOff>200165</xdr:rowOff>
    </xdr:to>
    <xdr:sp macro="" textlink="">
      <xdr:nvSpPr>
        <xdr:cNvPr id="123" name="フローチャート: 判断 122"/>
        <xdr:cNvSpPr/>
      </xdr:nvSpPr>
      <xdr:spPr bwMode="auto">
        <a:xfrm>
          <a:off x="2857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210342</xdr:rowOff>
    </xdr:from>
    <xdr:ext cx="762000" cy="259045"/>
    <xdr:sp macro="" textlink="">
      <xdr:nvSpPr>
        <xdr:cNvPr id="124" name="テキスト ボックス 123"/>
        <xdr:cNvSpPr txBox="1"/>
      </xdr:nvSpPr>
      <xdr:spPr>
        <a:xfrm>
          <a:off x="25273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80239</xdr:rowOff>
    </xdr:from>
    <xdr:to>
      <xdr:col>29</xdr:col>
      <xdr:colOff>177800</xdr:colOff>
      <xdr:row>34</xdr:row>
      <xdr:rowOff>181839</xdr:rowOff>
    </xdr:to>
    <xdr:sp macro="" textlink="">
      <xdr:nvSpPr>
        <xdr:cNvPr id="130" name="楕円 129"/>
        <xdr:cNvSpPr/>
      </xdr:nvSpPr>
      <xdr:spPr bwMode="auto">
        <a:xfrm>
          <a:off x="5600700" y="634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268216</xdr:rowOff>
    </xdr:from>
    <xdr:ext cx="762000" cy="259045"/>
    <xdr:sp macro="" textlink="">
      <xdr:nvSpPr>
        <xdr:cNvPr id="131" name="人口1人当たり決算額の推移該当値テキスト445"/>
        <xdr:cNvSpPr txBox="1"/>
      </xdr:nvSpPr>
      <xdr:spPr>
        <a:xfrm>
          <a:off x="5740400" y="619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160172</xdr:rowOff>
    </xdr:from>
    <xdr:to>
      <xdr:col>26</xdr:col>
      <xdr:colOff>101600</xdr:colOff>
      <xdr:row>34</xdr:row>
      <xdr:rowOff>261772</xdr:rowOff>
    </xdr:to>
    <xdr:sp macro="" textlink="">
      <xdr:nvSpPr>
        <xdr:cNvPr id="132" name="楕円 131"/>
        <xdr:cNvSpPr/>
      </xdr:nvSpPr>
      <xdr:spPr bwMode="auto">
        <a:xfrm>
          <a:off x="4953000" y="642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271949</xdr:rowOff>
    </xdr:from>
    <xdr:ext cx="736600" cy="259045"/>
    <xdr:sp macro="" textlink="">
      <xdr:nvSpPr>
        <xdr:cNvPr id="133" name="テキスト ボックス 132"/>
        <xdr:cNvSpPr txBox="1"/>
      </xdr:nvSpPr>
      <xdr:spPr>
        <a:xfrm>
          <a:off x="4622800" y="6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171069</xdr:rowOff>
    </xdr:from>
    <xdr:to>
      <xdr:col>22</xdr:col>
      <xdr:colOff>165100</xdr:colOff>
      <xdr:row>34</xdr:row>
      <xdr:rowOff>272669</xdr:rowOff>
    </xdr:to>
    <xdr:sp macro="" textlink="">
      <xdr:nvSpPr>
        <xdr:cNvPr id="134" name="楕円 133"/>
        <xdr:cNvSpPr/>
      </xdr:nvSpPr>
      <xdr:spPr bwMode="auto">
        <a:xfrm>
          <a:off x="4254500" y="64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282846</xdr:rowOff>
    </xdr:from>
    <xdr:ext cx="762000" cy="259045"/>
    <xdr:sp macro="" textlink="">
      <xdr:nvSpPr>
        <xdr:cNvPr id="135" name="テキスト ボックス 134"/>
        <xdr:cNvSpPr txBox="1"/>
      </xdr:nvSpPr>
      <xdr:spPr>
        <a:xfrm>
          <a:off x="3924300" y="62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285941</xdr:rowOff>
    </xdr:from>
    <xdr:to>
      <xdr:col>19</xdr:col>
      <xdr:colOff>38100</xdr:colOff>
      <xdr:row>35</xdr:row>
      <xdr:rowOff>44641</xdr:rowOff>
    </xdr:to>
    <xdr:sp macro="" textlink="">
      <xdr:nvSpPr>
        <xdr:cNvPr id="136" name="楕円 135"/>
        <xdr:cNvSpPr/>
      </xdr:nvSpPr>
      <xdr:spPr bwMode="auto">
        <a:xfrm>
          <a:off x="3556000" y="655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29418</xdr:rowOff>
    </xdr:from>
    <xdr:ext cx="762000" cy="259045"/>
    <xdr:sp macro="" textlink="">
      <xdr:nvSpPr>
        <xdr:cNvPr id="137" name="テキスト ボックス 136"/>
        <xdr:cNvSpPr txBox="1"/>
      </xdr:nvSpPr>
      <xdr:spPr>
        <a:xfrm>
          <a:off x="3225800" y="66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223304</xdr:rowOff>
    </xdr:from>
    <xdr:to>
      <xdr:col>15</xdr:col>
      <xdr:colOff>101600</xdr:colOff>
      <xdr:row>34</xdr:row>
      <xdr:rowOff>324904</xdr:rowOff>
    </xdr:to>
    <xdr:sp macro="" textlink="">
      <xdr:nvSpPr>
        <xdr:cNvPr id="138" name="楕円 137"/>
        <xdr:cNvSpPr/>
      </xdr:nvSpPr>
      <xdr:spPr bwMode="auto">
        <a:xfrm>
          <a:off x="2857500" y="649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309681</xdr:rowOff>
    </xdr:from>
    <xdr:ext cx="762000" cy="259045"/>
    <xdr:sp macro="" textlink="">
      <xdr:nvSpPr>
        <xdr:cNvPr id="139" name="テキスト ボックス 138"/>
        <xdr:cNvSpPr txBox="1"/>
      </xdr:nvSpPr>
      <xdr:spPr>
        <a:xfrm>
          <a:off x="2527300" y="657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52995</xdr:rowOff>
    </xdr:from>
    <xdr:to>
      <xdr:col>24</xdr:col>
      <xdr:colOff>63500</xdr:colOff>
      <xdr:row>35</xdr:row>
      <xdr:rowOff>71904</xdr:rowOff>
    </xdr:to>
    <xdr:cxnSp macro="">
      <xdr:nvCxnSpPr>
        <xdr:cNvPr id="63" name="直線コネクタ 62"/>
        <xdr:cNvCxnSpPr/>
      </xdr:nvCxnSpPr>
      <xdr:spPr>
        <a:xfrm>
          <a:off x="3797300" y="6053745"/>
          <a:ext cx="8382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34577</xdr:rowOff>
    </xdr:from>
    <xdr:to>
      <xdr:col>19</xdr:col>
      <xdr:colOff>177800</xdr:colOff>
      <xdr:row>35</xdr:row>
      <xdr:rowOff>52995</xdr:rowOff>
    </xdr:to>
    <xdr:cxnSp macro="">
      <xdr:nvCxnSpPr>
        <xdr:cNvPr id="66" name="直線コネクタ 65"/>
        <xdr:cNvCxnSpPr/>
      </xdr:nvCxnSpPr>
      <xdr:spPr>
        <a:xfrm>
          <a:off x="2908300" y="6035327"/>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34577</xdr:rowOff>
    </xdr:from>
    <xdr:to>
      <xdr:col>15</xdr:col>
      <xdr:colOff>50800</xdr:colOff>
      <xdr:row>35</xdr:row>
      <xdr:rowOff>68475</xdr:rowOff>
    </xdr:to>
    <xdr:cxnSp macro="">
      <xdr:nvCxnSpPr>
        <xdr:cNvPr id="69" name="直線コネクタ 68"/>
        <xdr:cNvCxnSpPr/>
      </xdr:nvCxnSpPr>
      <xdr:spPr>
        <a:xfrm flipV="1">
          <a:off x="2019300" y="6035327"/>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68475</xdr:rowOff>
    </xdr:from>
    <xdr:to>
      <xdr:col>10</xdr:col>
      <xdr:colOff>114300</xdr:colOff>
      <xdr:row>35</xdr:row>
      <xdr:rowOff>90290</xdr:rowOff>
    </xdr:to>
    <xdr:cxnSp macro="">
      <xdr:nvCxnSpPr>
        <xdr:cNvPr id="72" name="直線コネクタ 71"/>
        <xdr:cNvCxnSpPr/>
      </xdr:nvCxnSpPr>
      <xdr:spPr>
        <a:xfrm flipV="1">
          <a:off x="1130300" y="6069225"/>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163600</xdr:rowOff>
    </xdr:from>
    <xdr:ext cx="534377" cy="259045"/>
    <xdr:sp macro="" textlink="">
      <xdr:nvSpPr>
        <xdr:cNvPr id="74" name="テキスト ボックス 73"/>
        <xdr:cNvSpPr txBox="1"/>
      </xdr:nvSpPr>
      <xdr:spPr>
        <a:xfrm>
          <a:off x="1752111" y="6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9426</xdr:rowOff>
    </xdr:from>
    <xdr:ext cx="534377" cy="259045"/>
    <xdr:sp macro="" textlink="">
      <xdr:nvSpPr>
        <xdr:cNvPr id="76" name="テキスト ボックス 75"/>
        <xdr:cNvSpPr txBox="1"/>
      </xdr:nvSpPr>
      <xdr:spPr>
        <a:xfrm>
          <a:off x="863111" y="61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21104</xdr:rowOff>
    </xdr:from>
    <xdr:to>
      <xdr:col>24</xdr:col>
      <xdr:colOff>114300</xdr:colOff>
      <xdr:row>35</xdr:row>
      <xdr:rowOff>122704</xdr:rowOff>
    </xdr:to>
    <xdr:sp macro="" textlink="">
      <xdr:nvSpPr>
        <xdr:cNvPr id="82" name="楕円 81"/>
        <xdr:cNvSpPr/>
      </xdr:nvSpPr>
      <xdr:spPr>
        <a:xfrm>
          <a:off x="4584700" y="60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43981</xdr:rowOff>
    </xdr:from>
    <xdr:ext cx="534377" cy="259045"/>
    <xdr:sp macro="" textlink="">
      <xdr:nvSpPr>
        <xdr:cNvPr id="83" name="人件費該当値テキスト"/>
        <xdr:cNvSpPr txBox="1"/>
      </xdr:nvSpPr>
      <xdr:spPr>
        <a:xfrm>
          <a:off x="4686300" y="58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2195</xdr:rowOff>
    </xdr:from>
    <xdr:to>
      <xdr:col>20</xdr:col>
      <xdr:colOff>38100</xdr:colOff>
      <xdr:row>35</xdr:row>
      <xdr:rowOff>103795</xdr:rowOff>
    </xdr:to>
    <xdr:sp macro="" textlink="">
      <xdr:nvSpPr>
        <xdr:cNvPr id="84" name="楕円 83"/>
        <xdr:cNvSpPr/>
      </xdr:nvSpPr>
      <xdr:spPr>
        <a:xfrm>
          <a:off x="3746500" y="60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120322</xdr:rowOff>
    </xdr:from>
    <xdr:ext cx="534377" cy="259045"/>
    <xdr:sp macro="" textlink="">
      <xdr:nvSpPr>
        <xdr:cNvPr id="85" name="テキスト ボックス 84"/>
        <xdr:cNvSpPr txBox="1"/>
      </xdr:nvSpPr>
      <xdr:spPr>
        <a:xfrm>
          <a:off x="3530111" y="57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155227</xdr:rowOff>
    </xdr:from>
    <xdr:to>
      <xdr:col>15</xdr:col>
      <xdr:colOff>101600</xdr:colOff>
      <xdr:row>35</xdr:row>
      <xdr:rowOff>85377</xdr:rowOff>
    </xdr:to>
    <xdr:sp macro="" textlink="">
      <xdr:nvSpPr>
        <xdr:cNvPr id="86" name="楕円 85"/>
        <xdr:cNvSpPr/>
      </xdr:nvSpPr>
      <xdr:spPr>
        <a:xfrm>
          <a:off x="2857500" y="59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101904</xdr:rowOff>
    </xdr:from>
    <xdr:ext cx="534377" cy="259045"/>
    <xdr:sp macro="" textlink="">
      <xdr:nvSpPr>
        <xdr:cNvPr id="87" name="テキスト ボックス 86"/>
        <xdr:cNvSpPr txBox="1"/>
      </xdr:nvSpPr>
      <xdr:spPr>
        <a:xfrm>
          <a:off x="2641111" y="57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17675</xdr:rowOff>
    </xdr:from>
    <xdr:to>
      <xdr:col>10</xdr:col>
      <xdr:colOff>165100</xdr:colOff>
      <xdr:row>35</xdr:row>
      <xdr:rowOff>119275</xdr:rowOff>
    </xdr:to>
    <xdr:sp macro="" textlink="">
      <xdr:nvSpPr>
        <xdr:cNvPr id="88" name="楕円 87"/>
        <xdr:cNvSpPr/>
      </xdr:nvSpPr>
      <xdr:spPr>
        <a:xfrm>
          <a:off x="1968500" y="60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135802</xdr:rowOff>
    </xdr:from>
    <xdr:ext cx="534377" cy="259045"/>
    <xdr:sp macro="" textlink="">
      <xdr:nvSpPr>
        <xdr:cNvPr id="89" name="テキスト ボックス 88"/>
        <xdr:cNvSpPr txBox="1"/>
      </xdr:nvSpPr>
      <xdr:spPr>
        <a:xfrm>
          <a:off x="1752111" y="5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39490</xdr:rowOff>
    </xdr:from>
    <xdr:to>
      <xdr:col>6</xdr:col>
      <xdr:colOff>38100</xdr:colOff>
      <xdr:row>35</xdr:row>
      <xdr:rowOff>141090</xdr:rowOff>
    </xdr:to>
    <xdr:sp macro="" textlink="">
      <xdr:nvSpPr>
        <xdr:cNvPr id="90" name="楕円 89"/>
        <xdr:cNvSpPr/>
      </xdr:nvSpPr>
      <xdr:spPr>
        <a:xfrm>
          <a:off x="1079500" y="60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157617</xdr:rowOff>
    </xdr:from>
    <xdr:ext cx="534377" cy="259045"/>
    <xdr:sp macro="" textlink="">
      <xdr:nvSpPr>
        <xdr:cNvPr id="91" name="テキスト ボックス 90"/>
        <xdr:cNvSpPr txBox="1"/>
      </xdr:nvSpPr>
      <xdr:spPr>
        <a:xfrm>
          <a:off x="863111" y="581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92249</xdr:rowOff>
    </xdr:from>
    <xdr:to>
      <xdr:col>24</xdr:col>
      <xdr:colOff>63500</xdr:colOff>
      <xdr:row>54</xdr:row>
      <xdr:rowOff>138981</xdr:rowOff>
    </xdr:to>
    <xdr:cxnSp macro="">
      <xdr:nvCxnSpPr>
        <xdr:cNvPr id="123" name="直線コネクタ 122"/>
        <xdr:cNvCxnSpPr/>
      </xdr:nvCxnSpPr>
      <xdr:spPr>
        <a:xfrm>
          <a:off x="3797300" y="9350549"/>
          <a:ext cx="8382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92249</xdr:rowOff>
    </xdr:from>
    <xdr:to>
      <xdr:col>19</xdr:col>
      <xdr:colOff>177800</xdr:colOff>
      <xdr:row>55</xdr:row>
      <xdr:rowOff>36503</xdr:rowOff>
    </xdr:to>
    <xdr:cxnSp macro="">
      <xdr:nvCxnSpPr>
        <xdr:cNvPr id="126" name="直線コネクタ 125"/>
        <xdr:cNvCxnSpPr/>
      </xdr:nvCxnSpPr>
      <xdr:spPr>
        <a:xfrm flipV="1">
          <a:off x="2908300" y="9350549"/>
          <a:ext cx="889000" cy="1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36503</xdr:rowOff>
    </xdr:from>
    <xdr:to>
      <xdr:col>15</xdr:col>
      <xdr:colOff>50800</xdr:colOff>
      <xdr:row>55</xdr:row>
      <xdr:rowOff>134900</xdr:rowOff>
    </xdr:to>
    <xdr:cxnSp macro="">
      <xdr:nvCxnSpPr>
        <xdr:cNvPr id="129" name="直線コネクタ 128"/>
        <xdr:cNvCxnSpPr/>
      </xdr:nvCxnSpPr>
      <xdr:spPr>
        <a:xfrm flipV="1">
          <a:off x="2019300" y="9466253"/>
          <a:ext cx="889000" cy="9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134900</xdr:rowOff>
    </xdr:from>
    <xdr:to>
      <xdr:col>10</xdr:col>
      <xdr:colOff>114300</xdr:colOff>
      <xdr:row>56</xdr:row>
      <xdr:rowOff>94242</xdr:rowOff>
    </xdr:to>
    <xdr:cxnSp macro="">
      <xdr:nvCxnSpPr>
        <xdr:cNvPr id="132" name="直線コネクタ 131"/>
        <xdr:cNvCxnSpPr/>
      </xdr:nvCxnSpPr>
      <xdr:spPr>
        <a:xfrm flipV="1">
          <a:off x="1130300" y="9564650"/>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164874</xdr:rowOff>
    </xdr:from>
    <xdr:ext cx="534377" cy="259045"/>
    <xdr:sp macro="" textlink="">
      <xdr:nvSpPr>
        <xdr:cNvPr id="134" name="テキスト ボックス 133"/>
        <xdr:cNvSpPr txBox="1"/>
      </xdr:nvSpPr>
      <xdr:spPr>
        <a:xfrm>
          <a:off x="1752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77647</xdr:rowOff>
    </xdr:from>
    <xdr:ext cx="534377" cy="259045"/>
    <xdr:sp macro="" textlink="">
      <xdr:nvSpPr>
        <xdr:cNvPr id="136" name="テキスト ボックス 135"/>
        <xdr:cNvSpPr txBox="1"/>
      </xdr:nvSpPr>
      <xdr:spPr>
        <a:xfrm>
          <a:off x="863111" y="98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88181</xdr:rowOff>
    </xdr:from>
    <xdr:to>
      <xdr:col>24</xdr:col>
      <xdr:colOff>114300</xdr:colOff>
      <xdr:row>55</xdr:row>
      <xdr:rowOff>18331</xdr:rowOff>
    </xdr:to>
    <xdr:sp macro="" textlink="">
      <xdr:nvSpPr>
        <xdr:cNvPr id="142" name="楕円 141"/>
        <xdr:cNvSpPr/>
      </xdr:nvSpPr>
      <xdr:spPr>
        <a:xfrm>
          <a:off x="4584700" y="9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111058</xdr:rowOff>
    </xdr:from>
    <xdr:ext cx="534377" cy="259045"/>
    <xdr:sp macro="" textlink="">
      <xdr:nvSpPr>
        <xdr:cNvPr id="143" name="物件費該当値テキスト"/>
        <xdr:cNvSpPr txBox="1"/>
      </xdr:nvSpPr>
      <xdr:spPr>
        <a:xfrm>
          <a:off x="4686300" y="91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41449</xdr:rowOff>
    </xdr:from>
    <xdr:to>
      <xdr:col>20</xdr:col>
      <xdr:colOff>38100</xdr:colOff>
      <xdr:row>54</xdr:row>
      <xdr:rowOff>143049</xdr:rowOff>
    </xdr:to>
    <xdr:sp macro="" textlink="">
      <xdr:nvSpPr>
        <xdr:cNvPr id="144" name="楕円 143"/>
        <xdr:cNvSpPr/>
      </xdr:nvSpPr>
      <xdr:spPr>
        <a:xfrm>
          <a:off x="3746500" y="92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159576</xdr:rowOff>
    </xdr:from>
    <xdr:ext cx="534377" cy="259045"/>
    <xdr:sp macro="" textlink="">
      <xdr:nvSpPr>
        <xdr:cNvPr id="145" name="テキスト ボックス 144"/>
        <xdr:cNvSpPr txBox="1"/>
      </xdr:nvSpPr>
      <xdr:spPr>
        <a:xfrm>
          <a:off x="3530111" y="90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157153</xdr:rowOff>
    </xdr:from>
    <xdr:to>
      <xdr:col>15</xdr:col>
      <xdr:colOff>101600</xdr:colOff>
      <xdr:row>55</xdr:row>
      <xdr:rowOff>87303</xdr:rowOff>
    </xdr:to>
    <xdr:sp macro="" textlink="">
      <xdr:nvSpPr>
        <xdr:cNvPr id="146" name="楕円 145"/>
        <xdr:cNvSpPr/>
      </xdr:nvSpPr>
      <xdr:spPr>
        <a:xfrm>
          <a:off x="2857500" y="941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103830</xdr:rowOff>
    </xdr:from>
    <xdr:ext cx="534377" cy="259045"/>
    <xdr:sp macro="" textlink="">
      <xdr:nvSpPr>
        <xdr:cNvPr id="147" name="テキスト ボックス 146"/>
        <xdr:cNvSpPr txBox="1"/>
      </xdr:nvSpPr>
      <xdr:spPr>
        <a:xfrm>
          <a:off x="2641111" y="91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84100</xdr:rowOff>
    </xdr:from>
    <xdr:to>
      <xdr:col>10</xdr:col>
      <xdr:colOff>165100</xdr:colOff>
      <xdr:row>56</xdr:row>
      <xdr:rowOff>14250</xdr:rowOff>
    </xdr:to>
    <xdr:sp macro="" textlink="">
      <xdr:nvSpPr>
        <xdr:cNvPr id="148" name="楕円 147"/>
        <xdr:cNvSpPr/>
      </xdr:nvSpPr>
      <xdr:spPr>
        <a:xfrm>
          <a:off x="1968500" y="95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30777</xdr:rowOff>
    </xdr:from>
    <xdr:ext cx="534377" cy="259045"/>
    <xdr:sp macro="" textlink="">
      <xdr:nvSpPr>
        <xdr:cNvPr id="149" name="テキスト ボックス 148"/>
        <xdr:cNvSpPr txBox="1"/>
      </xdr:nvSpPr>
      <xdr:spPr>
        <a:xfrm>
          <a:off x="1752111" y="92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43442</xdr:rowOff>
    </xdr:from>
    <xdr:to>
      <xdr:col>6</xdr:col>
      <xdr:colOff>38100</xdr:colOff>
      <xdr:row>56</xdr:row>
      <xdr:rowOff>145042</xdr:rowOff>
    </xdr:to>
    <xdr:sp macro="" textlink="">
      <xdr:nvSpPr>
        <xdr:cNvPr id="150" name="楕円 149"/>
        <xdr:cNvSpPr/>
      </xdr:nvSpPr>
      <xdr:spPr>
        <a:xfrm>
          <a:off x="1079500" y="96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161569</xdr:rowOff>
    </xdr:from>
    <xdr:ext cx="534377" cy="259045"/>
    <xdr:sp macro="" textlink="">
      <xdr:nvSpPr>
        <xdr:cNvPr id="151" name="テキスト ボックス 150"/>
        <xdr:cNvSpPr txBox="1"/>
      </xdr:nvSpPr>
      <xdr:spPr>
        <a:xfrm>
          <a:off x="863111" y="94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59364</xdr:rowOff>
    </xdr:from>
    <xdr:to>
      <xdr:col>24</xdr:col>
      <xdr:colOff>63500</xdr:colOff>
      <xdr:row>78</xdr:row>
      <xdr:rowOff>101327</xdr:rowOff>
    </xdr:to>
    <xdr:cxnSp macro="">
      <xdr:nvCxnSpPr>
        <xdr:cNvPr id="182" name="直線コネクタ 181"/>
        <xdr:cNvCxnSpPr/>
      </xdr:nvCxnSpPr>
      <xdr:spPr>
        <a:xfrm>
          <a:off x="3797300" y="13432464"/>
          <a:ext cx="8382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59364</xdr:rowOff>
    </xdr:from>
    <xdr:to>
      <xdr:col>19</xdr:col>
      <xdr:colOff>177800</xdr:colOff>
      <xdr:row>78</xdr:row>
      <xdr:rowOff>113085</xdr:rowOff>
    </xdr:to>
    <xdr:cxnSp macro="">
      <xdr:nvCxnSpPr>
        <xdr:cNvPr id="185" name="直線コネクタ 184"/>
        <xdr:cNvCxnSpPr/>
      </xdr:nvCxnSpPr>
      <xdr:spPr>
        <a:xfrm flipV="1">
          <a:off x="2908300" y="13432464"/>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113085</xdr:rowOff>
    </xdr:from>
    <xdr:to>
      <xdr:col>15</xdr:col>
      <xdr:colOff>50800</xdr:colOff>
      <xdr:row>78</xdr:row>
      <xdr:rowOff>142966</xdr:rowOff>
    </xdr:to>
    <xdr:cxnSp macro="">
      <xdr:nvCxnSpPr>
        <xdr:cNvPr id="188" name="直線コネクタ 187"/>
        <xdr:cNvCxnSpPr/>
      </xdr:nvCxnSpPr>
      <xdr:spPr>
        <a:xfrm flipV="1">
          <a:off x="2019300" y="13486185"/>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110798</xdr:rowOff>
    </xdr:from>
    <xdr:to>
      <xdr:col>10</xdr:col>
      <xdr:colOff>114300</xdr:colOff>
      <xdr:row>78</xdr:row>
      <xdr:rowOff>142966</xdr:rowOff>
    </xdr:to>
    <xdr:cxnSp macro="">
      <xdr:nvCxnSpPr>
        <xdr:cNvPr id="191" name="直線コネクタ 190"/>
        <xdr:cNvCxnSpPr/>
      </xdr:nvCxnSpPr>
      <xdr:spPr>
        <a:xfrm>
          <a:off x="1130300" y="13483898"/>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142294</xdr:rowOff>
    </xdr:from>
    <xdr:to>
      <xdr:col>10</xdr:col>
      <xdr:colOff>165100</xdr:colOff>
      <xdr:row>76</xdr:row>
      <xdr:rowOff>72445</xdr:rowOff>
    </xdr:to>
    <xdr:sp macro="" textlink="">
      <xdr:nvSpPr>
        <xdr:cNvPr id="192" name="フローチャート: 判断 191"/>
        <xdr:cNvSpPr/>
      </xdr:nvSpPr>
      <xdr:spPr>
        <a:xfrm>
          <a:off x="1968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88971</xdr:rowOff>
    </xdr:from>
    <xdr:ext cx="469744" cy="259045"/>
    <xdr:sp macro="" textlink="">
      <xdr:nvSpPr>
        <xdr:cNvPr id="193" name="テキスト ボックス 192"/>
        <xdr:cNvSpPr txBox="1"/>
      </xdr:nvSpPr>
      <xdr:spPr>
        <a:xfrm>
          <a:off x="1784428"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103432</xdr:rowOff>
    </xdr:from>
    <xdr:to>
      <xdr:col>6</xdr:col>
      <xdr:colOff>38100</xdr:colOff>
      <xdr:row>76</xdr:row>
      <xdr:rowOff>33582</xdr:rowOff>
    </xdr:to>
    <xdr:sp macro="" textlink="">
      <xdr:nvSpPr>
        <xdr:cNvPr id="194" name="フローチャート: 判断 193"/>
        <xdr:cNvSpPr/>
      </xdr:nvSpPr>
      <xdr:spPr>
        <a:xfrm>
          <a:off x="1079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50109</xdr:rowOff>
    </xdr:from>
    <xdr:ext cx="469744" cy="259045"/>
    <xdr:sp macro="" textlink="">
      <xdr:nvSpPr>
        <xdr:cNvPr id="195" name="テキスト ボックス 194"/>
        <xdr:cNvSpPr txBox="1"/>
      </xdr:nvSpPr>
      <xdr:spPr>
        <a:xfrm>
          <a:off x="895428"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50527</xdr:rowOff>
    </xdr:from>
    <xdr:to>
      <xdr:col>24</xdr:col>
      <xdr:colOff>114300</xdr:colOff>
      <xdr:row>78</xdr:row>
      <xdr:rowOff>152127</xdr:rowOff>
    </xdr:to>
    <xdr:sp macro="" textlink="">
      <xdr:nvSpPr>
        <xdr:cNvPr id="201" name="楕円 200"/>
        <xdr:cNvSpPr/>
      </xdr:nvSpPr>
      <xdr:spPr>
        <a:xfrm>
          <a:off x="4584700" y="134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136904</xdr:rowOff>
    </xdr:from>
    <xdr:ext cx="469744" cy="259045"/>
    <xdr:sp macro="" textlink="">
      <xdr:nvSpPr>
        <xdr:cNvPr id="202" name="維持補修費該当値テキスト"/>
        <xdr:cNvSpPr txBox="1"/>
      </xdr:nvSpPr>
      <xdr:spPr>
        <a:xfrm>
          <a:off x="4686300" y="1333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8564</xdr:rowOff>
    </xdr:from>
    <xdr:to>
      <xdr:col>20</xdr:col>
      <xdr:colOff>38100</xdr:colOff>
      <xdr:row>78</xdr:row>
      <xdr:rowOff>110164</xdr:rowOff>
    </xdr:to>
    <xdr:sp macro="" textlink="">
      <xdr:nvSpPr>
        <xdr:cNvPr id="203" name="楕円 202"/>
        <xdr:cNvSpPr/>
      </xdr:nvSpPr>
      <xdr:spPr>
        <a:xfrm>
          <a:off x="3746500" y="13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101291</xdr:rowOff>
    </xdr:from>
    <xdr:ext cx="469744" cy="259045"/>
    <xdr:sp macro="" textlink="">
      <xdr:nvSpPr>
        <xdr:cNvPr id="204" name="テキスト ボックス 203"/>
        <xdr:cNvSpPr txBox="1"/>
      </xdr:nvSpPr>
      <xdr:spPr>
        <a:xfrm>
          <a:off x="3562428" y="1347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62285</xdr:rowOff>
    </xdr:from>
    <xdr:to>
      <xdr:col>15</xdr:col>
      <xdr:colOff>101600</xdr:colOff>
      <xdr:row>78</xdr:row>
      <xdr:rowOff>163885</xdr:rowOff>
    </xdr:to>
    <xdr:sp macro="" textlink="">
      <xdr:nvSpPr>
        <xdr:cNvPr id="205" name="楕円 204"/>
        <xdr:cNvSpPr/>
      </xdr:nvSpPr>
      <xdr:spPr>
        <a:xfrm>
          <a:off x="2857500" y="13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155012</xdr:rowOff>
    </xdr:from>
    <xdr:ext cx="378565" cy="259045"/>
    <xdr:sp macro="" textlink="">
      <xdr:nvSpPr>
        <xdr:cNvPr id="206" name="テキスト ボックス 205"/>
        <xdr:cNvSpPr txBox="1"/>
      </xdr:nvSpPr>
      <xdr:spPr>
        <a:xfrm>
          <a:off x="2719017" y="1352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92166</xdr:rowOff>
    </xdr:from>
    <xdr:to>
      <xdr:col>10</xdr:col>
      <xdr:colOff>165100</xdr:colOff>
      <xdr:row>79</xdr:row>
      <xdr:rowOff>22316</xdr:rowOff>
    </xdr:to>
    <xdr:sp macro="" textlink="">
      <xdr:nvSpPr>
        <xdr:cNvPr id="207" name="楕円 206"/>
        <xdr:cNvSpPr/>
      </xdr:nvSpPr>
      <xdr:spPr>
        <a:xfrm>
          <a:off x="1968500" y="134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13443</xdr:rowOff>
    </xdr:from>
    <xdr:ext cx="378565" cy="259045"/>
    <xdr:sp macro="" textlink="">
      <xdr:nvSpPr>
        <xdr:cNvPr id="208" name="テキスト ボックス 207"/>
        <xdr:cNvSpPr txBox="1"/>
      </xdr:nvSpPr>
      <xdr:spPr>
        <a:xfrm>
          <a:off x="1830017" y="1355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59998</xdr:rowOff>
    </xdr:from>
    <xdr:to>
      <xdr:col>6</xdr:col>
      <xdr:colOff>38100</xdr:colOff>
      <xdr:row>78</xdr:row>
      <xdr:rowOff>161598</xdr:rowOff>
    </xdr:to>
    <xdr:sp macro="" textlink="">
      <xdr:nvSpPr>
        <xdr:cNvPr id="209" name="楕円 208"/>
        <xdr:cNvSpPr/>
      </xdr:nvSpPr>
      <xdr:spPr>
        <a:xfrm>
          <a:off x="1079500" y="134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152725</xdr:rowOff>
    </xdr:from>
    <xdr:ext cx="378565" cy="259045"/>
    <xdr:sp macro="" textlink="">
      <xdr:nvSpPr>
        <xdr:cNvPr id="210" name="テキスト ボックス 209"/>
        <xdr:cNvSpPr txBox="1"/>
      </xdr:nvSpPr>
      <xdr:spPr>
        <a:xfrm>
          <a:off x="941017" y="13525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43687</xdr:rowOff>
    </xdr:from>
    <xdr:to>
      <xdr:col>24</xdr:col>
      <xdr:colOff>63500</xdr:colOff>
      <xdr:row>95</xdr:row>
      <xdr:rowOff>4102</xdr:rowOff>
    </xdr:to>
    <xdr:cxnSp macro="">
      <xdr:nvCxnSpPr>
        <xdr:cNvPr id="240" name="直線コネクタ 239"/>
        <xdr:cNvCxnSpPr/>
      </xdr:nvCxnSpPr>
      <xdr:spPr>
        <a:xfrm flipV="1">
          <a:off x="3797300" y="16159987"/>
          <a:ext cx="838200" cy="1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4102</xdr:rowOff>
    </xdr:from>
    <xdr:to>
      <xdr:col>19</xdr:col>
      <xdr:colOff>177800</xdr:colOff>
      <xdr:row>95</xdr:row>
      <xdr:rowOff>145948</xdr:rowOff>
    </xdr:to>
    <xdr:cxnSp macro="">
      <xdr:nvCxnSpPr>
        <xdr:cNvPr id="243" name="直線コネクタ 242"/>
        <xdr:cNvCxnSpPr/>
      </xdr:nvCxnSpPr>
      <xdr:spPr>
        <a:xfrm flipV="1">
          <a:off x="2908300" y="16291852"/>
          <a:ext cx="889000" cy="1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145948</xdr:rowOff>
    </xdr:from>
    <xdr:to>
      <xdr:col>15</xdr:col>
      <xdr:colOff>50800</xdr:colOff>
      <xdr:row>96</xdr:row>
      <xdr:rowOff>68911</xdr:rowOff>
    </xdr:to>
    <xdr:cxnSp macro="">
      <xdr:nvCxnSpPr>
        <xdr:cNvPr id="246" name="直線コネクタ 245"/>
        <xdr:cNvCxnSpPr/>
      </xdr:nvCxnSpPr>
      <xdr:spPr>
        <a:xfrm flipV="1">
          <a:off x="2019300" y="16433698"/>
          <a:ext cx="889000" cy="9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68911</xdr:rowOff>
    </xdr:from>
    <xdr:to>
      <xdr:col>10</xdr:col>
      <xdr:colOff>114300</xdr:colOff>
      <xdr:row>97</xdr:row>
      <xdr:rowOff>128956</xdr:rowOff>
    </xdr:to>
    <xdr:cxnSp macro="">
      <xdr:nvCxnSpPr>
        <xdr:cNvPr id="249" name="直線コネクタ 248"/>
        <xdr:cNvCxnSpPr/>
      </xdr:nvCxnSpPr>
      <xdr:spPr>
        <a:xfrm flipV="1">
          <a:off x="1130300" y="16528111"/>
          <a:ext cx="889000" cy="2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84480</xdr:rowOff>
    </xdr:from>
    <xdr:to>
      <xdr:col>10</xdr:col>
      <xdr:colOff>165100</xdr:colOff>
      <xdr:row>97</xdr:row>
      <xdr:rowOff>14630</xdr:rowOff>
    </xdr:to>
    <xdr:sp macro="" textlink="">
      <xdr:nvSpPr>
        <xdr:cNvPr id="250" name="フローチャート: 判断 249"/>
        <xdr:cNvSpPr/>
      </xdr:nvSpPr>
      <xdr:spPr>
        <a:xfrm>
          <a:off x="1968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5757</xdr:rowOff>
    </xdr:from>
    <xdr:ext cx="534377" cy="259045"/>
    <xdr:sp macro="" textlink="">
      <xdr:nvSpPr>
        <xdr:cNvPr id="251" name="テキスト ボックス 250"/>
        <xdr:cNvSpPr txBox="1"/>
      </xdr:nvSpPr>
      <xdr:spPr>
        <a:xfrm>
          <a:off x="1752111" y="166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103112</xdr:rowOff>
    </xdr:from>
    <xdr:to>
      <xdr:col>6</xdr:col>
      <xdr:colOff>38100</xdr:colOff>
      <xdr:row>98</xdr:row>
      <xdr:rowOff>33262</xdr:rowOff>
    </xdr:to>
    <xdr:sp macro="" textlink="">
      <xdr:nvSpPr>
        <xdr:cNvPr id="252" name="フローチャート: 判断 251"/>
        <xdr:cNvSpPr/>
      </xdr:nvSpPr>
      <xdr:spPr>
        <a:xfrm>
          <a:off x="1079500" y="16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24389</xdr:rowOff>
    </xdr:from>
    <xdr:ext cx="534377" cy="259045"/>
    <xdr:sp macro="" textlink="">
      <xdr:nvSpPr>
        <xdr:cNvPr id="253" name="テキスト ボックス 252"/>
        <xdr:cNvSpPr txBox="1"/>
      </xdr:nvSpPr>
      <xdr:spPr>
        <a:xfrm>
          <a:off x="863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164337</xdr:rowOff>
    </xdr:from>
    <xdr:to>
      <xdr:col>24</xdr:col>
      <xdr:colOff>114300</xdr:colOff>
      <xdr:row>94</xdr:row>
      <xdr:rowOff>94487</xdr:rowOff>
    </xdr:to>
    <xdr:sp macro="" textlink="">
      <xdr:nvSpPr>
        <xdr:cNvPr id="259" name="楕円 258"/>
        <xdr:cNvSpPr/>
      </xdr:nvSpPr>
      <xdr:spPr>
        <a:xfrm>
          <a:off x="4584700" y="161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15764</xdr:rowOff>
    </xdr:from>
    <xdr:ext cx="534377" cy="259045"/>
    <xdr:sp macro="" textlink="">
      <xdr:nvSpPr>
        <xdr:cNvPr id="260" name="扶助費該当値テキスト"/>
        <xdr:cNvSpPr txBox="1"/>
      </xdr:nvSpPr>
      <xdr:spPr>
        <a:xfrm>
          <a:off x="4686300" y="159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124752</xdr:rowOff>
    </xdr:from>
    <xdr:to>
      <xdr:col>20</xdr:col>
      <xdr:colOff>38100</xdr:colOff>
      <xdr:row>95</xdr:row>
      <xdr:rowOff>54902</xdr:rowOff>
    </xdr:to>
    <xdr:sp macro="" textlink="">
      <xdr:nvSpPr>
        <xdr:cNvPr id="261" name="楕円 260"/>
        <xdr:cNvSpPr/>
      </xdr:nvSpPr>
      <xdr:spPr>
        <a:xfrm>
          <a:off x="3746500" y="162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46029</xdr:rowOff>
    </xdr:from>
    <xdr:ext cx="534377" cy="259045"/>
    <xdr:sp macro="" textlink="">
      <xdr:nvSpPr>
        <xdr:cNvPr id="262" name="テキスト ボックス 261"/>
        <xdr:cNvSpPr txBox="1"/>
      </xdr:nvSpPr>
      <xdr:spPr>
        <a:xfrm>
          <a:off x="3530111" y="163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95148</xdr:rowOff>
    </xdr:from>
    <xdr:to>
      <xdr:col>15</xdr:col>
      <xdr:colOff>101600</xdr:colOff>
      <xdr:row>96</xdr:row>
      <xdr:rowOff>25298</xdr:rowOff>
    </xdr:to>
    <xdr:sp macro="" textlink="">
      <xdr:nvSpPr>
        <xdr:cNvPr id="263" name="楕円 262"/>
        <xdr:cNvSpPr/>
      </xdr:nvSpPr>
      <xdr:spPr>
        <a:xfrm>
          <a:off x="2857500" y="163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16425</xdr:rowOff>
    </xdr:from>
    <xdr:ext cx="534377" cy="259045"/>
    <xdr:sp macro="" textlink="">
      <xdr:nvSpPr>
        <xdr:cNvPr id="264" name="テキスト ボックス 263"/>
        <xdr:cNvSpPr txBox="1"/>
      </xdr:nvSpPr>
      <xdr:spPr>
        <a:xfrm>
          <a:off x="2641111" y="164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18111</xdr:rowOff>
    </xdr:from>
    <xdr:to>
      <xdr:col>10</xdr:col>
      <xdr:colOff>165100</xdr:colOff>
      <xdr:row>96</xdr:row>
      <xdr:rowOff>119711</xdr:rowOff>
    </xdr:to>
    <xdr:sp macro="" textlink="">
      <xdr:nvSpPr>
        <xdr:cNvPr id="265" name="楕円 264"/>
        <xdr:cNvSpPr/>
      </xdr:nvSpPr>
      <xdr:spPr>
        <a:xfrm>
          <a:off x="1968500" y="164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136238</xdr:rowOff>
    </xdr:from>
    <xdr:ext cx="534377" cy="259045"/>
    <xdr:sp macro="" textlink="">
      <xdr:nvSpPr>
        <xdr:cNvPr id="266" name="テキスト ボックス 265"/>
        <xdr:cNvSpPr txBox="1"/>
      </xdr:nvSpPr>
      <xdr:spPr>
        <a:xfrm>
          <a:off x="1752111" y="162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78156</xdr:rowOff>
    </xdr:from>
    <xdr:to>
      <xdr:col>6</xdr:col>
      <xdr:colOff>38100</xdr:colOff>
      <xdr:row>98</xdr:row>
      <xdr:rowOff>8306</xdr:rowOff>
    </xdr:to>
    <xdr:sp macro="" textlink="">
      <xdr:nvSpPr>
        <xdr:cNvPr id="267" name="楕円 266"/>
        <xdr:cNvSpPr/>
      </xdr:nvSpPr>
      <xdr:spPr>
        <a:xfrm>
          <a:off x="10795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24833</xdr:rowOff>
    </xdr:from>
    <xdr:ext cx="534377" cy="259045"/>
    <xdr:sp macro="" textlink="">
      <xdr:nvSpPr>
        <xdr:cNvPr id="268" name="テキスト ボックス 267"/>
        <xdr:cNvSpPr txBox="1"/>
      </xdr:nvSpPr>
      <xdr:spPr>
        <a:xfrm>
          <a:off x="863111" y="164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137757</xdr:rowOff>
    </xdr:from>
    <xdr:to>
      <xdr:col>55</xdr:col>
      <xdr:colOff>0</xdr:colOff>
      <xdr:row>34</xdr:row>
      <xdr:rowOff>17380</xdr:rowOff>
    </xdr:to>
    <xdr:cxnSp macro="">
      <xdr:nvCxnSpPr>
        <xdr:cNvPr id="297" name="直線コネクタ 296"/>
        <xdr:cNvCxnSpPr/>
      </xdr:nvCxnSpPr>
      <xdr:spPr>
        <a:xfrm flipV="1">
          <a:off x="9639300" y="5624157"/>
          <a:ext cx="838200" cy="2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14351</xdr:rowOff>
    </xdr:from>
    <xdr:to>
      <xdr:col>50</xdr:col>
      <xdr:colOff>114300</xdr:colOff>
      <xdr:row>34</xdr:row>
      <xdr:rowOff>17380</xdr:rowOff>
    </xdr:to>
    <xdr:cxnSp macro="">
      <xdr:nvCxnSpPr>
        <xdr:cNvPr id="300" name="直線コネクタ 299"/>
        <xdr:cNvCxnSpPr/>
      </xdr:nvCxnSpPr>
      <xdr:spPr>
        <a:xfrm>
          <a:off x="8750300" y="5843651"/>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14351</xdr:rowOff>
    </xdr:from>
    <xdr:to>
      <xdr:col>45</xdr:col>
      <xdr:colOff>177800</xdr:colOff>
      <xdr:row>34</xdr:row>
      <xdr:rowOff>19190</xdr:rowOff>
    </xdr:to>
    <xdr:cxnSp macro="">
      <xdr:nvCxnSpPr>
        <xdr:cNvPr id="303" name="直線コネクタ 302"/>
        <xdr:cNvCxnSpPr/>
      </xdr:nvCxnSpPr>
      <xdr:spPr>
        <a:xfrm flipV="1">
          <a:off x="7861300" y="5843651"/>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19190</xdr:rowOff>
    </xdr:from>
    <xdr:to>
      <xdr:col>41</xdr:col>
      <xdr:colOff>50800</xdr:colOff>
      <xdr:row>34</xdr:row>
      <xdr:rowOff>101200</xdr:rowOff>
    </xdr:to>
    <xdr:cxnSp macro="">
      <xdr:nvCxnSpPr>
        <xdr:cNvPr id="306" name="直線コネクタ 305"/>
        <xdr:cNvCxnSpPr/>
      </xdr:nvCxnSpPr>
      <xdr:spPr>
        <a:xfrm flipV="1">
          <a:off x="6972300" y="5848490"/>
          <a:ext cx="889000" cy="8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46381</xdr:rowOff>
    </xdr:from>
    <xdr:to>
      <xdr:col>41</xdr:col>
      <xdr:colOff>101600</xdr:colOff>
      <xdr:row>34</xdr:row>
      <xdr:rowOff>147981</xdr:rowOff>
    </xdr:to>
    <xdr:sp macro="" textlink="">
      <xdr:nvSpPr>
        <xdr:cNvPr id="307" name="フローチャート: 判断 306"/>
        <xdr:cNvSpPr/>
      </xdr:nvSpPr>
      <xdr:spPr>
        <a:xfrm>
          <a:off x="7810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139108</xdr:rowOff>
    </xdr:from>
    <xdr:ext cx="534377" cy="259045"/>
    <xdr:sp macro="" textlink="">
      <xdr:nvSpPr>
        <xdr:cNvPr id="308" name="テキスト ボックス 307"/>
        <xdr:cNvSpPr txBox="1"/>
      </xdr:nvSpPr>
      <xdr:spPr>
        <a:xfrm>
          <a:off x="7594111" y="59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53867</xdr:rowOff>
    </xdr:from>
    <xdr:to>
      <xdr:col>36</xdr:col>
      <xdr:colOff>165100</xdr:colOff>
      <xdr:row>34</xdr:row>
      <xdr:rowOff>155467</xdr:rowOff>
    </xdr:to>
    <xdr:sp macro="" textlink="">
      <xdr:nvSpPr>
        <xdr:cNvPr id="309" name="フローチャート: 判断 308"/>
        <xdr:cNvSpPr/>
      </xdr:nvSpPr>
      <xdr:spPr>
        <a:xfrm>
          <a:off x="6921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146594</xdr:rowOff>
    </xdr:from>
    <xdr:ext cx="534377" cy="259045"/>
    <xdr:sp macro="" textlink="">
      <xdr:nvSpPr>
        <xdr:cNvPr id="310" name="テキスト ボックス 309"/>
        <xdr:cNvSpPr txBox="1"/>
      </xdr:nvSpPr>
      <xdr:spPr>
        <a:xfrm>
          <a:off x="6705111" y="59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86957</xdr:rowOff>
    </xdr:from>
    <xdr:to>
      <xdr:col>55</xdr:col>
      <xdr:colOff>50800</xdr:colOff>
      <xdr:row>33</xdr:row>
      <xdr:rowOff>17107</xdr:rowOff>
    </xdr:to>
    <xdr:sp macro="" textlink="">
      <xdr:nvSpPr>
        <xdr:cNvPr id="316" name="楕円 315"/>
        <xdr:cNvSpPr/>
      </xdr:nvSpPr>
      <xdr:spPr>
        <a:xfrm>
          <a:off x="10426700" y="55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109834</xdr:rowOff>
    </xdr:from>
    <xdr:ext cx="534377" cy="259045"/>
    <xdr:sp macro="" textlink="">
      <xdr:nvSpPr>
        <xdr:cNvPr id="317" name="補助費等該当値テキスト"/>
        <xdr:cNvSpPr txBox="1"/>
      </xdr:nvSpPr>
      <xdr:spPr>
        <a:xfrm>
          <a:off x="10528300" y="54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138030</xdr:rowOff>
    </xdr:from>
    <xdr:to>
      <xdr:col>50</xdr:col>
      <xdr:colOff>165100</xdr:colOff>
      <xdr:row>34</xdr:row>
      <xdr:rowOff>68180</xdr:rowOff>
    </xdr:to>
    <xdr:sp macro="" textlink="">
      <xdr:nvSpPr>
        <xdr:cNvPr id="318" name="楕円 317"/>
        <xdr:cNvSpPr/>
      </xdr:nvSpPr>
      <xdr:spPr>
        <a:xfrm>
          <a:off x="9588500" y="57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84707</xdr:rowOff>
    </xdr:from>
    <xdr:ext cx="534377" cy="259045"/>
    <xdr:sp macro="" textlink="">
      <xdr:nvSpPr>
        <xdr:cNvPr id="319" name="テキスト ボックス 318"/>
        <xdr:cNvSpPr txBox="1"/>
      </xdr:nvSpPr>
      <xdr:spPr>
        <a:xfrm>
          <a:off x="9372111" y="557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135001</xdr:rowOff>
    </xdr:from>
    <xdr:to>
      <xdr:col>46</xdr:col>
      <xdr:colOff>38100</xdr:colOff>
      <xdr:row>34</xdr:row>
      <xdr:rowOff>65151</xdr:rowOff>
    </xdr:to>
    <xdr:sp macro="" textlink="">
      <xdr:nvSpPr>
        <xdr:cNvPr id="320" name="楕円 319"/>
        <xdr:cNvSpPr/>
      </xdr:nvSpPr>
      <xdr:spPr>
        <a:xfrm>
          <a:off x="8699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81678</xdr:rowOff>
    </xdr:from>
    <xdr:ext cx="534377" cy="259045"/>
    <xdr:sp macro="" textlink="">
      <xdr:nvSpPr>
        <xdr:cNvPr id="321" name="テキスト ボックス 320"/>
        <xdr:cNvSpPr txBox="1"/>
      </xdr:nvSpPr>
      <xdr:spPr>
        <a:xfrm>
          <a:off x="8483111" y="55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139840</xdr:rowOff>
    </xdr:from>
    <xdr:to>
      <xdr:col>41</xdr:col>
      <xdr:colOff>101600</xdr:colOff>
      <xdr:row>34</xdr:row>
      <xdr:rowOff>69990</xdr:rowOff>
    </xdr:to>
    <xdr:sp macro="" textlink="">
      <xdr:nvSpPr>
        <xdr:cNvPr id="322" name="楕円 321"/>
        <xdr:cNvSpPr/>
      </xdr:nvSpPr>
      <xdr:spPr>
        <a:xfrm>
          <a:off x="7810500" y="57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86517</xdr:rowOff>
    </xdr:from>
    <xdr:ext cx="534377" cy="259045"/>
    <xdr:sp macro="" textlink="">
      <xdr:nvSpPr>
        <xdr:cNvPr id="323" name="テキスト ボックス 322"/>
        <xdr:cNvSpPr txBox="1"/>
      </xdr:nvSpPr>
      <xdr:spPr>
        <a:xfrm>
          <a:off x="7594111" y="55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50400</xdr:rowOff>
    </xdr:from>
    <xdr:to>
      <xdr:col>36</xdr:col>
      <xdr:colOff>165100</xdr:colOff>
      <xdr:row>34</xdr:row>
      <xdr:rowOff>152000</xdr:rowOff>
    </xdr:to>
    <xdr:sp macro="" textlink="">
      <xdr:nvSpPr>
        <xdr:cNvPr id="324" name="楕円 323"/>
        <xdr:cNvSpPr/>
      </xdr:nvSpPr>
      <xdr:spPr>
        <a:xfrm>
          <a:off x="6921500" y="58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168527</xdr:rowOff>
    </xdr:from>
    <xdr:ext cx="534377" cy="259045"/>
    <xdr:sp macro="" textlink="">
      <xdr:nvSpPr>
        <xdr:cNvPr id="325" name="テキスト ボックス 324"/>
        <xdr:cNvSpPr txBox="1"/>
      </xdr:nvSpPr>
      <xdr:spPr>
        <a:xfrm>
          <a:off x="6705111" y="56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112089</xdr:rowOff>
    </xdr:from>
    <xdr:to>
      <xdr:col>55</xdr:col>
      <xdr:colOff>0</xdr:colOff>
      <xdr:row>58</xdr:row>
      <xdr:rowOff>6472</xdr:rowOff>
    </xdr:to>
    <xdr:cxnSp macro="">
      <xdr:nvCxnSpPr>
        <xdr:cNvPr id="354" name="直線コネクタ 353"/>
        <xdr:cNvCxnSpPr/>
      </xdr:nvCxnSpPr>
      <xdr:spPr>
        <a:xfrm>
          <a:off x="9639300" y="9884739"/>
          <a:ext cx="838200" cy="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112089</xdr:rowOff>
    </xdr:from>
    <xdr:to>
      <xdr:col>50</xdr:col>
      <xdr:colOff>114300</xdr:colOff>
      <xdr:row>57</xdr:row>
      <xdr:rowOff>144089</xdr:rowOff>
    </xdr:to>
    <xdr:cxnSp macro="">
      <xdr:nvCxnSpPr>
        <xdr:cNvPr id="357" name="直線コネクタ 356"/>
        <xdr:cNvCxnSpPr/>
      </xdr:nvCxnSpPr>
      <xdr:spPr>
        <a:xfrm flipV="1">
          <a:off x="8750300" y="9884739"/>
          <a:ext cx="889000" cy="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16818</xdr:rowOff>
    </xdr:from>
    <xdr:ext cx="534377" cy="259045"/>
    <xdr:sp macro="" textlink="">
      <xdr:nvSpPr>
        <xdr:cNvPr id="359" name="テキスト ボックス 358"/>
        <xdr:cNvSpPr txBox="1"/>
      </xdr:nvSpPr>
      <xdr:spPr>
        <a:xfrm>
          <a:off x="9372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116542</xdr:rowOff>
    </xdr:from>
    <xdr:to>
      <xdr:col>45</xdr:col>
      <xdr:colOff>177800</xdr:colOff>
      <xdr:row>57</xdr:row>
      <xdr:rowOff>144089</xdr:rowOff>
    </xdr:to>
    <xdr:cxnSp macro="">
      <xdr:nvCxnSpPr>
        <xdr:cNvPr id="360" name="直線コネクタ 359"/>
        <xdr:cNvCxnSpPr/>
      </xdr:nvCxnSpPr>
      <xdr:spPr>
        <a:xfrm>
          <a:off x="7861300" y="9889192"/>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112988</xdr:rowOff>
    </xdr:from>
    <xdr:to>
      <xdr:col>41</xdr:col>
      <xdr:colOff>50800</xdr:colOff>
      <xdr:row>57</xdr:row>
      <xdr:rowOff>116542</xdr:rowOff>
    </xdr:to>
    <xdr:cxnSp macro="">
      <xdr:nvCxnSpPr>
        <xdr:cNvPr id="363" name="直線コネクタ 362"/>
        <xdr:cNvCxnSpPr/>
      </xdr:nvCxnSpPr>
      <xdr:spPr>
        <a:xfrm>
          <a:off x="6972300" y="9885638"/>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91617</xdr:rowOff>
    </xdr:from>
    <xdr:to>
      <xdr:col>41</xdr:col>
      <xdr:colOff>101600</xdr:colOff>
      <xdr:row>58</xdr:row>
      <xdr:rowOff>21767</xdr:rowOff>
    </xdr:to>
    <xdr:sp macro="" textlink="">
      <xdr:nvSpPr>
        <xdr:cNvPr id="364" name="フローチャート: 判断 363"/>
        <xdr:cNvSpPr/>
      </xdr:nvSpPr>
      <xdr:spPr>
        <a:xfrm>
          <a:off x="7810500" y="986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12894</xdr:rowOff>
    </xdr:from>
    <xdr:ext cx="534377" cy="259045"/>
    <xdr:sp macro="" textlink="">
      <xdr:nvSpPr>
        <xdr:cNvPr id="365" name="テキスト ボックス 364"/>
        <xdr:cNvSpPr txBox="1"/>
      </xdr:nvSpPr>
      <xdr:spPr>
        <a:xfrm>
          <a:off x="7594111" y="995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90348</xdr:rowOff>
    </xdr:from>
    <xdr:to>
      <xdr:col>36</xdr:col>
      <xdr:colOff>165100</xdr:colOff>
      <xdr:row>58</xdr:row>
      <xdr:rowOff>20498</xdr:rowOff>
    </xdr:to>
    <xdr:sp macro="" textlink="">
      <xdr:nvSpPr>
        <xdr:cNvPr id="366" name="フローチャート: 判断 365"/>
        <xdr:cNvSpPr/>
      </xdr:nvSpPr>
      <xdr:spPr>
        <a:xfrm>
          <a:off x="6921500" y="98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11625</xdr:rowOff>
    </xdr:from>
    <xdr:ext cx="534377" cy="259045"/>
    <xdr:sp macro="" textlink="">
      <xdr:nvSpPr>
        <xdr:cNvPr id="367" name="テキスト ボックス 366"/>
        <xdr:cNvSpPr txBox="1"/>
      </xdr:nvSpPr>
      <xdr:spPr>
        <a:xfrm>
          <a:off x="6705111" y="99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127122</xdr:rowOff>
    </xdr:from>
    <xdr:to>
      <xdr:col>55</xdr:col>
      <xdr:colOff>50800</xdr:colOff>
      <xdr:row>58</xdr:row>
      <xdr:rowOff>57272</xdr:rowOff>
    </xdr:to>
    <xdr:sp macro="" textlink="">
      <xdr:nvSpPr>
        <xdr:cNvPr id="373" name="楕円 372"/>
        <xdr:cNvSpPr/>
      </xdr:nvSpPr>
      <xdr:spPr>
        <a:xfrm>
          <a:off x="10426700" y="98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149999</xdr:rowOff>
    </xdr:from>
    <xdr:ext cx="534377" cy="259045"/>
    <xdr:sp macro="" textlink="">
      <xdr:nvSpPr>
        <xdr:cNvPr id="374" name="普通建設事業費該当値テキスト"/>
        <xdr:cNvSpPr txBox="1"/>
      </xdr:nvSpPr>
      <xdr:spPr>
        <a:xfrm>
          <a:off x="10528300" y="97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61289</xdr:rowOff>
    </xdr:from>
    <xdr:to>
      <xdr:col>50</xdr:col>
      <xdr:colOff>165100</xdr:colOff>
      <xdr:row>57</xdr:row>
      <xdr:rowOff>162889</xdr:rowOff>
    </xdr:to>
    <xdr:sp macro="" textlink="">
      <xdr:nvSpPr>
        <xdr:cNvPr id="375" name="楕円 374"/>
        <xdr:cNvSpPr/>
      </xdr:nvSpPr>
      <xdr:spPr>
        <a:xfrm>
          <a:off x="9588500" y="98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7966</xdr:rowOff>
    </xdr:from>
    <xdr:ext cx="534377" cy="259045"/>
    <xdr:sp macro="" textlink="">
      <xdr:nvSpPr>
        <xdr:cNvPr id="376" name="テキスト ボックス 375"/>
        <xdr:cNvSpPr txBox="1"/>
      </xdr:nvSpPr>
      <xdr:spPr>
        <a:xfrm>
          <a:off x="9372111" y="96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93289</xdr:rowOff>
    </xdr:from>
    <xdr:to>
      <xdr:col>46</xdr:col>
      <xdr:colOff>38100</xdr:colOff>
      <xdr:row>58</xdr:row>
      <xdr:rowOff>23439</xdr:rowOff>
    </xdr:to>
    <xdr:sp macro="" textlink="">
      <xdr:nvSpPr>
        <xdr:cNvPr id="377" name="楕円 376"/>
        <xdr:cNvSpPr/>
      </xdr:nvSpPr>
      <xdr:spPr>
        <a:xfrm>
          <a:off x="8699500" y="98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39966</xdr:rowOff>
    </xdr:from>
    <xdr:ext cx="534377" cy="259045"/>
    <xdr:sp macro="" textlink="">
      <xdr:nvSpPr>
        <xdr:cNvPr id="378" name="テキスト ボックス 377"/>
        <xdr:cNvSpPr txBox="1"/>
      </xdr:nvSpPr>
      <xdr:spPr>
        <a:xfrm>
          <a:off x="8483111" y="96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65742</xdr:rowOff>
    </xdr:from>
    <xdr:to>
      <xdr:col>41</xdr:col>
      <xdr:colOff>101600</xdr:colOff>
      <xdr:row>57</xdr:row>
      <xdr:rowOff>167342</xdr:rowOff>
    </xdr:to>
    <xdr:sp macro="" textlink="">
      <xdr:nvSpPr>
        <xdr:cNvPr id="379" name="楕円 378"/>
        <xdr:cNvSpPr/>
      </xdr:nvSpPr>
      <xdr:spPr>
        <a:xfrm>
          <a:off x="7810500" y="98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12419</xdr:rowOff>
    </xdr:from>
    <xdr:ext cx="534377" cy="259045"/>
    <xdr:sp macro="" textlink="">
      <xdr:nvSpPr>
        <xdr:cNvPr id="380" name="テキスト ボックス 379"/>
        <xdr:cNvSpPr txBox="1"/>
      </xdr:nvSpPr>
      <xdr:spPr>
        <a:xfrm>
          <a:off x="7594111" y="96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62188</xdr:rowOff>
    </xdr:from>
    <xdr:to>
      <xdr:col>36</xdr:col>
      <xdr:colOff>165100</xdr:colOff>
      <xdr:row>57</xdr:row>
      <xdr:rowOff>163788</xdr:rowOff>
    </xdr:to>
    <xdr:sp macro="" textlink="">
      <xdr:nvSpPr>
        <xdr:cNvPr id="381" name="楕円 380"/>
        <xdr:cNvSpPr/>
      </xdr:nvSpPr>
      <xdr:spPr>
        <a:xfrm>
          <a:off x="6921500" y="983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8865</xdr:rowOff>
    </xdr:from>
    <xdr:ext cx="534377" cy="259045"/>
    <xdr:sp macro="" textlink="">
      <xdr:nvSpPr>
        <xdr:cNvPr id="382" name="テキスト ボックス 381"/>
        <xdr:cNvSpPr txBox="1"/>
      </xdr:nvSpPr>
      <xdr:spPr>
        <a:xfrm>
          <a:off x="6705111" y="9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151313</xdr:rowOff>
    </xdr:from>
    <xdr:to>
      <xdr:col>55</xdr:col>
      <xdr:colOff>0</xdr:colOff>
      <xdr:row>78</xdr:row>
      <xdr:rowOff>41709</xdr:rowOff>
    </xdr:to>
    <xdr:cxnSp macro="">
      <xdr:nvCxnSpPr>
        <xdr:cNvPr id="409" name="直線コネクタ 408"/>
        <xdr:cNvCxnSpPr/>
      </xdr:nvCxnSpPr>
      <xdr:spPr>
        <a:xfrm>
          <a:off x="9639300" y="13352963"/>
          <a:ext cx="8382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151313</xdr:rowOff>
    </xdr:from>
    <xdr:to>
      <xdr:col>50</xdr:col>
      <xdr:colOff>114300</xdr:colOff>
      <xdr:row>78</xdr:row>
      <xdr:rowOff>13691</xdr:rowOff>
    </xdr:to>
    <xdr:cxnSp macro="">
      <xdr:nvCxnSpPr>
        <xdr:cNvPr id="412" name="直線コネクタ 411"/>
        <xdr:cNvCxnSpPr/>
      </xdr:nvCxnSpPr>
      <xdr:spPr>
        <a:xfrm flipV="1">
          <a:off x="8750300" y="13352963"/>
          <a:ext cx="889000" cy="3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76499</xdr:rowOff>
    </xdr:from>
    <xdr:ext cx="534377" cy="259045"/>
    <xdr:sp macro="" textlink="">
      <xdr:nvSpPr>
        <xdr:cNvPr id="414" name="テキスト ボックス 413"/>
        <xdr:cNvSpPr txBox="1"/>
      </xdr:nvSpPr>
      <xdr:spPr>
        <a:xfrm>
          <a:off x="9372111" y="134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13691</xdr:rowOff>
    </xdr:from>
    <xdr:to>
      <xdr:col>45</xdr:col>
      <xdr:colOff>177800</xdr:colOff>
      <xdr:row>78</xdr:row>
      <xdr:rowOff>44766</xdr:rowOff>
    </xdr:to>
    <xdr:cxnSp macro="">
      <xdr:nvCxnSpPr>
        <xdr:cNvPr id="415" name="直線コネクタ 414"/>
        <xdr:cNvCxnSpPr/>
      </xdr:nvCxnSpPr>
      <xdr:spPr>
        <a:xfrm flipV="1">
          <a:off x="7861300" y="13386791"/>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151820</xdr:rowOff>
    </xdr:from>
    <xdr:to>
      <xdr:col>41</xdr:col>
      <xdr:colOff>101600</xdr:colOff>
      <xdr:row>78</xdr:row>
      <xdr:rowOff>81970</xdr:rowOff>
    </xdr:to>
    <xdr:sp macro="" textlink="">
      <xdr:nvSpPr>
        <xdr:cNvPr id="418" name="フローチャート: 判断 417"/>
        <xdr:cNvSpPr/>
      </xdr:nvSpPr>
      <xdr:spPr>
        <a:xfrm>
          <a:off x="7810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98497</xdr:rowOff>
    </xdr:from>
    <xdr:ext cx="534377" cy="259045"/>
    <xdr:sp macro="" textlink="">
      <xdr:nvSpPr>
        <xdr:cNvPr id="419" name="テキスト ボックス 418"/>
        <xdr:cNvSpPr txBox="1"/>
      </xdr:nvSpPr>
      <xdr:spPr>
        <a:xfrm>
          <a:off x="7594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162359</xdr:rowOff>
    </xdr:from>
    <xdr:to>
      <xdr:col>55</xdr:col>
      <xdr:colOff>50800</xdr:colOff>
      <xdr:row>78</xdr:row>
      <xdr:rowOff>92509</xdr:rowOff>
    </xdr:to>
    <xdr:sp macro="" textlink="">
      <xdr:nvSpPr>
        <xdr:cNvPr id="425" name="楕円 424"/>
        <xdr:cNvSpPr/>
      </xdr:nvSpPr>
      <xdr:spPr>
        <a:xfrm>
          <a:off x="10426700" y="133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121736</xdr:rowOff>
    </xdr:from>
    <xdr:ext cx="534377" cy="259045"/>
    <xdr:sp macro="" textlink="">
      <xdr:nvSpPr>
        <xdr:cNvPr id="426" name="普通建設事業費 （ うち新規整備　）該当値テキスト"/>
        <xdr:cNvSpPr txBox="1"/>
      </xdr:nvSpPr>
      <xdr:spPr>
        <a:xfrm>
          <a:off x="10528300" y="1315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100513</xdr:rowOff>
    </xdr:from>
    <xdr:to>
      <xdr:col>50</xdr:col>
      <xdr:colOff>165100</xdr:colOff>
      <xdr:row>78</xdr:row>
      <xdr:rowOff>30663</xdr:rowOff>
    </xdr:to>
    <xdr:sp macro="" textlink="">
      <xdr:nvSpPr>
        <xdr:cNvPr id="427" name="楕円 426"/>
        <xdr:cNvSpPr/>
      </xdr:nvSpPr>
      <xdr:spPr>
        <a:xfrm>
          <a:off x="9588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47190</xdr:rowOff>
    </xdr:from>
    <xdr:ext cx="534377" cy="259045"/>
    <xdr:sp macro="" textlink="">
      <xdr:nvSpPr>
        <xdr:cNvPr id="428" name="テキスト ボックス 427"/>
        <xdr:cNvSpPr txBox="1"/>
      </xdr:nvSpPr>
      <xdr:spPr>
        <a:xfrm>
          <a:off x="9372111" y="13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134341</xdr:rowOff>
    </xdr:from>
    <xdr:to>
      <xdr:col>46</xdr:col>
      <xdr:colOff>38100</xdr:colOff>
      <xdr:row>78</xdr:row>
      <xdr:rowOff>64491</xdr:rowOff>
    </xdr:to>
    <xdr:sp macro="" textlink="">
      <xdr:nvSpPr>
        <xdr:cNvPr id="429" name="楕円 428"/>
        <xdr:cNvSpPr/>
      </xdr:nvSpPr>
      <xdr:spPr>
        <a:xfrm>
          <a:off x="8699500" y="133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81018</xdr:rowOff>
    </xdr:from>
    <xdr:ext cx="534377" cy="259045"/>
    <xdr:sp macro="" textlink="">
      <xdr:nvSpPr>
        <xdr:cNvPr id="430" name="テキスト ボックス 429"/>
        <xdr:cNvSpPr txBox="1"/>
      </xdr:nvSpPr>
      <xdr:spPr>
        <a:xfrm>
          <a:off x="8483111" y="131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165416</xdr:rowOff>
    </xdr:from>
    <xdr:to>
      <xdr:col>41</xdr:col>
      <xdr:colOff>101600</xdr:colOff>
      <xdr:row>78</xdr:row>
      <xdr:rowOff>95566</xdr:rowOff>
    </xdr:to>
    <xdr:sp macro="" textlink="">
      <xdr:nvSpPr>
        <xdr:cNvPr id="431" name="楕円 430"/>
        <xdr:cNvSpPr/>
      </xdr:nvSpPr>
      <xdr:spPr>
        <a:xfrm>
          <a:off x="7810500" y="133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86693</xdr:rowOff>
    </xdr:from>
    <xdr:ext cx="534377" cy="259045"/>
    <xdr:sp macro="" textlink="">
      <xdr:nvSpPr>
        <xdr:cNvPr id="432" name="テキスト ボックス 431"/>
        <xdr:cNvSpPr txBox="1"/>
      </xdr:nvSpPr>
      <xdr:spPr>
        <a:xfrm>
          <a:off x="7594111" y="1345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86127</xdr:rowOff>
    </xdr:from>
    <xdr:to>
      <xdr:col>55</xdr:col>
      <xdr:colOff>0</xdr:colOff>
      <xdr:row>96</xdr:row>
      <xdr:rowOff>127797</xdr:rowOff>
    </xdr:to>
    <xdr:cxnSp macro="">
      <xdr:nvCxnSpPr>
        <xdr:cNvPr id="463" name="直線コネクタ 462"/>
        <xdr:cNvCxnSpPr/>
      </xdr:nvCxnSpPr>
      <xdr:spPr>
        <a:xfrm>
          <a:off x="9639300" y="16545327"/>
          <a:ext cx="8382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86127</xdr:rowOff>
    </xdr:from>
    <xdr:to>
      <xdr:col>50</xdr:col>
      <xdr:colOff>114300</xdr:colOff>
      <xdr:row>96</xdr:row>
      <xdr:rowOff>155473</xdr:rowOff>
    </xdr:to>
    <xdr:cxnSp macro="">
      <xdr:nvCxnSpPr>
        <xdr:cNvPr id="466" name="直線コネクタ 465"/>
        <xdr:cNvCxnSpPr/>
      </xdr:nvCxnSpPr>
      <xdr:spPr>
        <a:xfrm flipV="1">
          <a:off x="8750300" y="16545327"/>
          <a:ext cx="889000" cy="6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88967</xdr:rowOff>
    </xdr:from>
    <xdr:to>
      <xdr:col>45</xdr:col>
      <xdr:colOff>177800</xdr:colOff>
      <xdr:row>96</xdr:row>
      <xdr:rowOff>155473</xdr:rowOff>
    </xdr:to>
    <xdr:cxnSp macro="">
      <xdr:nvCxnSpPr>
        <xdr:cNvPr id="469" name="直線コネクタ 468"/>
        <xdr:cNvCxnSpPr/>
      </xdr:nvCxnSpPr>
      <xdr:spPr>
        <a:xfrm>
          <a:off x="7861300" y="16376717"/>
          <a:ext cx="889000" cy="2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72" name="フローチャート: 判断 471"/>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166800</xdr:rowOff>
    </xdr:from>
    <xdr:ext cx="534377" cy="259045"/>
    <xdr:sp macro="" textlink="">
      <xdr:nvSpPr>
        <xdr:cNvPr id="473" name="テキスト ボックス 472"/>
        <xdr:cNvSpPr txBox="1"/>
      </xdr:nvSpPr>
      <xdr:spPr>
        <a:xfrm>
          <a:off x="7594111" y="16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76997</xdr:rowOff>
    </xdr:from>
    <xdr:to>
      <xdr:col>55</xdr:col>
      <xdr:colOff>50800</xdr:colOff>
      <xdr:row>97</xdr:row>
      <xdr:rowOff>7147</xdr:rowOff>
    </xdr:to>
    <xdr:sp macro="" textlink="">
      <xdr:nvSpPr>
        <xdr:cNvPr id="479" name="楕円 478"/>
        <xdr:cNvSpPr/>
      </xdr:nvSpPr>
      <xdr:spPr>
        <a:xfrm>
          <a:off x="10426700" y="1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55424</xdr:rowOff>
    </xdr:from>
    <xdr:ext cx="534377" cy="259045"/>
    <xdr:sp macro="" textlink="">
      <xdr:nvSpPr>
        <xdr:cNvPr id="480" name="普通建設事業費 （ うち更新整備　）該当値テキスト"/>
        <xdr:cNvSpPr txBox="1"/>
      </xdr:nvSpPr>
      <xdr:spPr>
        <a:xfrm>
          <a:off x="10528300" y="165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35327</xdr:rowOff>
    </xdr:from>
    <xdr:to>
      <xdr:col>50</xdr:col>
      <xdr:colOff>165100</xdr:colOff>
      <xdr:row>96</xdr:row>
      <xdr:rowOff>136927</xdr:rowOff>
    </xdr:to>
    <xdr:sp macro="" textlink="">
      <xdr:nvSpPr>
        <xdr:cNvPr id="481" name="楕円 480"/>
        <xdr:cNvSpPr/>
      </xdr:nvSpPr>
      <xdr:spPr>
        <a:xfrm>
          <a:off x="9588500" y="164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153454</xdr:rowOff>
    </xdr:from>
    <xdr:ext cx="534377" cy="259045"/>
    <xdr:sp macro="" textlink="">
      <xdr:nvSpPr>
        <xdr:cNvPr id="482" name="テキスト ボックス 481"/>
        <xdr:cNvSpPr txBox="1"/>
      </xdr:nvSpPr>
      <xdr:spPr>
        <a:xfrm>
          <a:off x="9372111" y="162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104673</xdr:rowOff>
    </xdr:from>
    <xdr:to>
      <xdr:col>46</xdr:col>
      <xdr:colOff>38100</xdr:colOff>
      <xdr:row>97</xdr:row>
      <xdr:rowOff>34823</xdr:rowOff>
    </xdr:to>
    <xdr:sp macro="" textlink="">
      <xdr:nvSpPr>
        <xdr:cNvPr id="483" name="楕円 482"/>
        <xdr:cNvSpPr/>
      </xdr:nvSpPr>
      <xdr:spPr>
        <a:xfrm>
          <a:off x="8699500" y="165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51350</xdr:rowOff>
    </xdr:from>
    <xdr:ext cx="534377" cy="259045"/>
    <xdr:sp macro="" textlink="">
      <xdr:nvSpPr>
        <xdr:cNvPr id="484" name="テキスト ボックス 483"/>
        <xdr:cNvSpPr txBox="1"/>
      </xdr:nvSpPr>
      <xdr:spPr>
        <a:xfrm>
          <a:off x="8483111"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38167</xdr:rowOff>
    </xdr:from>
    <xdr:to>
      <xdr:col>41</xdr:col>
      <xdr:colOff>101600</xdr:colOff>
      <xdr:row>95</xdr:row>
      <xdr:rowOff>139767</xdr:rowOff>
    </xdr:to>
    <xdr:sp macro="" textlink="">
      <xdr:nvSpPr>
        <xdr:cNvPr id="485" name="楕円 484"/>
        <xdr:cNvSpPr/>
      </xdr:nvSpPr>
      <xdr:spPr>
        <a:xfrm>
          <a:off x="7810500" y="163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156294</xdr:rowOff>
    </xdr:from>
    <xdr:ext cx="534377" cy="259045"/>
    <xdr:sp macro="" textlink="">
      <xdr:nvSpPr>
        <xdr:cNvPr id="486" name="テキスト ボックス 485"/>
        <xdr:cNvSpPr txBox="1"/>
      </xdr:nvSpPr>
      <xdr:spPr>
        <a:xfrm>
          <a:off x="7594111" y="161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40792</xdr:rowOff>
    </xdr:from>
    <xdr:to>
      <xdr:col>85</xdr:col>
      <xdr:colOff>127000</xdr:colOff>
      <xdr:row>39</xdr:row>
      <xdr:rowOff>44450</xdr:rowOff>
    </xdr:to>
    <xdr:cxnSp macro="">
      <xdr:nvCxnSpPr>
        <xdr:cNvPr id="515" name="直線コネクタ 514"/>
        <xdr:cNvCxnSpPr/>
      </xdr:nvCxnSpPr>
      <xdr:spPr>
        <a:xfrm flipV="1">
          <a:off x="15481300" y="672734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33325</xdr:rowOff>
    </xdr:from>
    <xdr:to>
      <xdr:col>81</xdr:col>
      <xdr:colOff>50800</xdr:colOff>
      <xdr:row>39</xdr:row>
      <xdr:rowOff>44450</xdr:rowOff>
    </xdr:to>
    <xdr:cxnSp macro="">
      <xdr:nvCxnSpPr>
        <xdr:cNvPr id="518" name="直線コネクタ 517"/>
        <xdr:cNvCxnSpPr/>
      </xdr:nvCxnSpPr>
      <xdr:spPr>
        <a:xfrm>
          <a:off x="14592300" y="671987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26067</xdr:rowOff>
    </xdr:from>
    <xdr:to>
      <xdr:col>76</xdr:col>
      <xdr:colOff>114300</xdr:colOff>
      <xdr:row>39</xdr:row>
      <xdr:rowOff>33325</xdr:rowOff>
    </xdr:to>
    <xdr:cxnSp macro="">
      <xdr:nvCxnSpPr>
        <xdr:cNvPr id="521" name="直線コネクタ 520"/>
        <xdr:cNvCxnSpPr/>
      </xdr:nvCxnSpPr>
      <xdr:spPr>
        <a:xfrm>
          <a:off x="13703300" y="6712617"/>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23" name="テキスト ボックス 522"/>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24352</xdr:rowOff>
    </xdr:from>
    <xdr:to>
      <xdr:col>71</xdr:col>
      <xdr:colOff>177800</xdr:colOff>
      <xdr:row>39</xdr:row>
      <xdr:rowOff>26067</xdr:rowOff>
    </xdr:to>
    <xdr:cxnSp macro="">
      <xdr:nvCxnSpPr>
        <xdr:cNvPr id="524" name="直線コネクタ 523"/>
        <xdr:cNvCxnSpPr/>
      </xdr:nvCxnSpPr>
      <xdr:spPr>
        <a:xfrm>
          <a:off x="12814300" y="671090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117646</xdr:rowOff>
    </xdr:from>
    <xdr:to>
      <xdr:col>72</xdr:col>
      <xdr:colOff>38100</xdr:colOff>
      <xdr:row>39</xdr:row>
      <xdr:rowOff>47796</xdr:rowOff>
    </xdr:to>
    <xdr:sp macro="" textlink="">
      <xdr:nvSpPr>
        <xdr:cNvPr id="525" name="フローチャート: 判断 524"/>
        <xdr:cNvSpPr/>
      </xdr:nvSpPr>
      <xdr:spPr>
        <a:xfrm>
          <a:off x="13652500" y="66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64323</xdr:rowOff>
    </xdr:from>
    <xdr:ext cx="469744" cy="259045"/>
    <xdr:sp macro="" textlink="">
      <xdr:nvSpPr>
        <xdr:cNvPr id="526" name="テキスト ボックス 525"/>
        <xdr:cNvSpPr txBox="1"/>
      </xdr:nvSpPr>
      <xdr:spPr>
        <a:xfrm>
          <a:off x="13468428" y="640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116846</xdr:rowOff>
    </xdr:from>
    <xdr:to>
      <xdr:col>67</xdr:col>
      <xdr:colOff>101600</xdr:colOff>
      <xdr:row>39</xdr:row>
      <xdr:rowOff>46996</xdr:rowOff>
    </xdr:to>
    <xdr:sp macro="" textlink="">
      <xdr:nvSpPr>
        <xdr:cNvPr id="527" name="フローチャート: 判断 526"/>
        <xdr:cNvSpPr/>
      </xdr:nvSpPr>
      <xdr:spPr>
        <a:xfrm>
          <a:off x="12763500" y="663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63523</xdr:rowOff>
    </xdr:from>
    <xdr:ext cx="469744" cy="259045"/>
    <xdr:sp macro="" textlink="">
      <xdr:nvSpPr>
        <xdr:cNvPr id="528" name="テキスト ボックス 527"/>
        <xdr:cNvSpPr txBox="1"/>
      </xdr:nvSpPr>
      <xdr:spPr>
        <a:xfrm>
          <a:off x="12579428" y="64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161442</xdr:rowOff>
    </xdr:from>
    <xdr:to>
      <xdr:col>85</xdr:col>
      <xdr:colOff>177800</xdr:colOff>
      <xdr:row>39</xdr:row>
      <xdr:rowOff>91592</xdr:rowOff>
    </xdr:to>
    <xdr:sp macro="" textlink="">
      <xdr:nvSpPr>
        <xdr:cNvPr id="534" name="楕円 533"/>
        <xdr:cNvSpPr/>
      </xdr:nvSpPr>
      <xdr:spPr>
        <a:xfrm>
          <a:off x="162687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78565" cy="259045"/>
    <xdr:sp macro="" textlink="">
      <xdr:nvSpPr>
        <xdr:cNvPr id="535" name="災害復旧事業費該当値テキスト"/>
        <xdr:cNvSpPr txBox="1"/>
      </xdr:nvSpPr>
      <xdr:spPr>
        <a:xfrm>
          <a:off x="16370300"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153975</xdr:rowOff>
    </xdr:from>
    <xdr:to>
      <xdr:col>76</xdr:col>
      <xdr:colOff>165100</xdr:colOff>
      <xdr:row>39</xdr:row>
      <xdr:rowOff>84125</xdr:rowOff>
    </xdr:to>
    <xdr:sp macro="" textlink="">
      <xdr:nvSpPr>
        <xdr:cNvPr id="538" name="楕円 537"/>
        <xdr:cNvSpPr/>
      </xdr:nvSpPr>
      <xdr:spPr>
        <a:xfrm>
          <a:off x="145415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100652</xdr:rowOff>
    </xdr:from>
    <xdr:ext cx="378565" cy="259045"/>
    <xdr:sp macro="" textlink="">
      <xdr:nvSpPr>
        <xdr:cNvPr id="539" name="テキスト ボックス 538"/>
        <xdr:cNvSpPr txBox="1"/>
      </xdr:nvSpPr>
      <xdr:spPr>
        <a:xfrm>
          <a:off x="14403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146717</xdr:rowOff>
    </xdr:from>
    <xdr:to>
      <xdr:col>72</xdr:col>
      <xdr:colOff>38100</xdr:colOff>
      <xdr:row>39</xdr:row>
      <xdr:rowOff>76867</xdr:rowOff>
    </xdr:to>
    <xdr:sp macro="" textlink="">
      <xdr:nvSpPr>
        <xdr:cNvPr id="540" name="楕円 539"/>
        <xdr:cNvSpPr/>
      </xdr:nvSpPr>
      <xdr:spPr>
        <a:xfrm>
          <a:off x="13652500" y="66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67994</xdr:rowOff>
    </xdr:from>
    <xdr:ext cx="378565" cy="259045"/>
    <xdr:sp macro="" textlink="">
      <xdr:nvSpPr>
        <xdr:cNvPr id="541" name="テキスト ボックス 540"/>
        <xdr:cNvSpPr txBox="1"/>
      </xdr:nvSpPr>
      <xdr:spPr>
        <a:xfrm>
          <a:off x="13514017" y="6754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145002</xdr:rowOff>
    </xdr:from>
    <xdr:to>
      <xdr:col>67</xdr:col>
      <xdr:colOff>101600</xdr:colOff>
      <xdr:row>39</xdr:row>
      <xdr:rowOff>75152</xdr:rowOff>
    </xdr:to>
    <xdr:sp macro="" textlink="">
      <xdr:nvSpPr>
        <xdr:cNvPr id="542" name="楕円 541"/>
        <xdr:cNvSpPr/>
      </xdr:nvSpPr>
      <xdr:spPr>
        <a:xfrm>
          <a:off x="12763500" y="66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66279</xdr:rowOff>
    </xdr:from>
    <xdr:ext cx="469744" cy="259045"/>
    <xdr:sp macro="" textlink="">
      <xdr:nvSpPr>
        <xdr:cNvPr id="543" name="テキスト ボックス 542"/>
        <xdr:cNvSpPr txBox="1"/>
      </xdr:nvSpPr>
      <xdr:spPr>
        <a:xfrm>
          <a:off x="12579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103787</xdr:rowOff>
    </xdr:from>
    <xdr:to>
      <xdr:col>85</xdr:col>
      <xdr:colOff>127000</xdr:colOff>
      <xdr:row>71</xdr:row>
      <xdr:rowOff>161440</xdr:rowOff>
    </xdr:to>
    <xdr:cxnSp macro="">
      <xdr:nvCxnSpPr>
        <xdr:cNvPr id="619" name="直線コネクタ 618"/>
        <xdr:cNvCxnSpPr/>
      </xdr:nvCxnSpPr>
      <xdr:spPr>
        <a:xfrm flipV="1">
          <a:off x="15481300" y="12276737"/>
          <a:ext cx="8382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0" name="公債費平均値テキスト"/>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161440</xdr:rowOff>
    </xdr:from>
    <xdr:to>
      <xdr:col>81</xdr:col>
      <xdr:colOff>50800</xdr:colOff>
      <xdr:row>72</xdr:row>
      <xdr:rowOff>13307</xdr:rowOff>
    </xdr:to>
    <xdr:cxnSp macro="">
      <xdr:nvCxnSpPr>
        <xdr:cNvPr id="622" name="直線コネクタ 621"/>
        <xdr:cNvCxnSpPr/>
      </xdr:nvCxnSpPr>
      <xdr:spPr>
        <a:xfrm flipV="1">
          <a:off x="14592300" y="1233439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13307</xdr:rowOff>
    </xdr:from>
    <xdr:to>
      <xdr:col>76</xdr:col>
      <xdr:colOff>114300</xdr:colOff>
      <xdr:row>72</xdr:row>
      <xdr:rowOff>35847</xdr:rowOff>
    </xdr:to>
    <xdr:cxnSp macro="">
      <xdr:nvCxnSpPr>
        <xdr:cNvPr id="625" name="直線コネクタ 624"/>
        <xdr:cNvCxnSpPr/>
      </xdr:nvCxnSpPr>
      <xdr:spPr>
        <a:xfrm flipV="1">
          <a:off x="13703300" y="12357707"/>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35847</xdr:rowOff>
    </xdr:from>
    <xdr:to>
      <xdr:col>71</xdr:col>
      <xdr:colOff>177800</xdr:colOff>
      <xdr:row>72</xdr:row>
      <xdr:rowOff>59507</xdr:rowOff>
    </xdr:to>
    <xdr:cxnSp macro="">
      <xdr:nvCxnSpPr>
        <xdr:cNvPr id="628" name="直線コネクタ 627"/>
        <xdr:cNvCxnSpPr/>
      </xdr:nvCxnSpPr>
      <xdr:spPr>
        <a:xfrm flipV="1">
          <a:off x="12814300" y="12380247"/>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33807</xdr:rowOff>
    </xdr:from>
    <xdr:to>
      <xdr:col>72</xdr:col>
      <xdr:colOff>38100</xdr:colOff>
      <xdr:row>72</xdr:row>
      <xdr:rowOff>135407</xdr:rowOff>
    </xdr:to>
    <xdr:sp macro="" textlink="">
      <xdr:nvSpPr>
        <xdr:cNvPr id="629" name="フローチャート: 判断 628"/>
        <xdr:cNvSpPr/>
      </xdr:nvSpPr>
      <xdr:spPr>
        <a:xfrm>
          <a:off x="13652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126534</xdr:rowOff>
    </xdr:from>
    <xdr:ext cx="534377" cy="259045"/>
    <xdr:sp macro="" textlink="">
      <xdr:nvSpPr>
        <xdr:cNvPr id="630" name="テキスト ボックス 629"/>
        <xdr:cNvSpPr txBox="1"/>
      </xdr:nvSpPr>
      <xdr:spPr>
        <a:xfrm>
          <a:off x="13436111" y="124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28801</xdr:rowOff>
    </xdr:from>
    <xdr:to>
      <xdr:col>67</xdr:col>
      <xdr:colOff>101600</xdr:colOff>
      <xdr:row>72</xdr:row>
      <xdr:rowOff>130401</xdr:rowOff>
    </xdr:to>
    <xdr:sp macro="" textlink="">
      <xdr:nvSpPr>
        <xdr:cNvPr id="631" name="フローチャート: 判断 630"/>
        <xdr:cNvSpPr/>
      </xdr:nvSpPr>
      <xdr:spPr>
        <a:xfrm>
          <a:off x="12763500" y="1237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121528</xdr:rowOff>
    </xdr:from>
    <xdr:ext cx="534377" cy="259045"/>
    <xdr:sp macro="" textlink="">
      <xdr:nvSpPr>
        <xdr:cNvPr id="632" name="テキスト ボックス 631"/>
        <xdr:cNvSpPr txBox="1"/>
      </xdr:nvSpPr>
      <xdr:spPr>
        <a:xfrm>
          <a:off x="12547111" y="12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52987</xdr:rowOff>
    </xdr:from>
    <xdr:to>
      <xdr:col>85</xdr:col>
      <xdr:colOff>177800</xdr:colOff>
      <xdr:row>71</xdr:row>
      <xdr:rowOff>154587</xdr:rowOff>
    </xdr:to>
    <xdr:sp macro="" textlink="">
      <xdr:nvSpPr>
        <xdr:cNvPr id="638" name="楕円 637"/>
        <xdr:cNvSpPr/>
      </xdr:nvSpPr>
      <xdr:spPr>
        <a:xfrm>
          <a:off x="16268700" y="122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75864</xdr:rowOff>
    </xdr:from>
    <xdr:ext cx="534377" cy="259045"/>
    <xdr:sp macro="" textlink="">
      <xdr:nvSpPr>
        <xdr:cNvPr id="639" name="公債費該当値テキスト"/>
        <xdr:cNvSpPr txBox="1"/>
      </xdr:nvSpPr>
      <xdr:spPr>
        <a:xfrm>
          <a:off x="16370300" y="120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110640</xdr:rowOff>
    </xdr:from>
    <xdr:to>
      <xdr:col>81</xdr:col>
      <xdr:colOff>101600</xdr:colOff>
      <xdr:row>72</xdr:row>
      <xdr:rowOff>40790</xdr:rowOff>
    </xdr:to>
    <xdr:sp macro="" textlink="">
      <xdr:nvSpPr>
        <xdr:cNvPr id="640" name="楕円 639"/>
        <xdr:cNvSpPr/>
      </xdr:nvSpPr>
      <xdr:spPr>
        <a:xfrm>
          <a:off x="15430500" y="122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57317</xdr:rowOff>
    </xdr:from>
    <xdr:ext cx="534377" cy="259045"/>
    <xdr:sp macro="" textlink="">
      <xdr:nvSpPr>
        <xdr:cNvPr id="641" name="テキスト ボックス 640"/>
        <xdr:cNvSpPr txBox="1"/>
      </xdr:nvSpPr>
      <xdr:spPr>
        <a:xfrm>
          <a:off x="15214111" y="120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133957</xdr:rowOff>
    </xdr:from>
    <xdr:to>
      <xdr:col>76</xdr:col>
      <xdr:colOff>165100</xdr:colOff>
      <xdr:row>72</xdr:row>
      <xdr:rowOff>64107</xdr:rowOff>
    </xdr:to>
    <xdr:sp macro="" textlink="">
      <xdr:nvSpPr>
        <xdr:cNvPr id="642" name="楕円 641"/>
        <xdr:cNvSpPr/>
      </xdr:nvSpPr>
      <xdr:spPr>
        <a:xfrm>
          <a:off x="14541500" y="123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80634</xdr:rowOff>
    </xdr:from>
    <xdr:ext cx="534377" cy="259045"/>
    <xdr:sp macro="" textlink="">
      <xdr:nvSpPr>
        <xdr:cNvPr id="643" name="テキスト ボックス 642"/>
        <xdr:cNvSpPr txBox="1"/>
      </xdr:nvSpPr>
      <xdr:spPr>
        <a:xfrm>
          <a:off x="14325111" y="120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156497</xdr:rowOff>
    </xdr:from>
    <xdr:to>
      <xdr:col>72</xdr:col>
      <xdr:colOff>38100</xdr:colOff>
      <xdr:row>72</xdr:row>
      <xdr:rowOff>86647</xdr:rowOff>
    </xdr:to>
    <xdr:sp macro="" textlink="">
      <xdr:nvSpPr>
        <xdr:cNvPr id="644" name="楕円 643"/>
        <xdr:cNvSpPr/>
      </xdr:nvSpPr>
      <xdr:spPr>
        <a:xfrm>
          <a:off x="13652500" y="123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103174</xdr:rowOff>
    </xdr:from>
    <xdr:ext cx="534377" cy="259045"/>
    <xdr:sp macro="" textlink="">
      <xdr:nvSpPr>
        <xdr:cNvPr id="645" name="テキスト ボックス 644"/>
        <xdr:cNvSpPr txBox="1"/>
      </xdr:nvSpPr>
      <xdr:spPr>
        <a:xfrm>
          <a:off x="13436111" y="121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8707</xdr:rowOff>
    </xdr:from>
    <xdr:to>
      <xdr:col>67</xdr:col>
      <xdr:colOff>101600</xdr:colOff>
      <xdr:row>72</xdr:row>
      <xdr:rowOff>110307</xdr:rowOff>
    </xdr:to>
    <xdr:sp macro="" textlink="">
      <xdr:nvSpPr>
        <xdr:cNvPr id="646" name="楕円 645"/>
        <xdr:cNvSpPr/>
      </xdr:nvSpPr>
      <xdr:spPr>
        <a:xfrm>
          <a:off x="12763500" y="123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126834</xdr:rowOff>
    </xdr:from>
    <xdr:ext cx="534377" cy="259045"/>
    <xdr:sp macro="" textlink="">
      <xdr:nvSpPr>
        <xdr:cNvPr id="647" name="テキスト ボックス 646"/>
        <xdr:cNvSpPr txBox="1"/>
      </xdr:nvSpPr>
      <xdr:spPr>
        <a:xfrm>
          <a:off x="12547111" y="121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115148</xdr:rowOff>
    </xdr:from>
    <xdr:to>
      <xdr:col>85</xdr:col>
      <xdr:colOff>127000</xdr:colOff>
      <xdr:row>98</xdr:row>
      <xdr:rowOff>123982</xdr:rowOff>
    </xdr:to>
    <xdr:cxnSp macro="">
      <xdr:nvCxnSpPr>
        <xdr:cNvPr id="674" name="直線コネクタ 673"/>
        <xdr:cNvCxnSpPr/>
      </xdr:nvCxnSpPr>
      <xdr:spPr>
        <a:xfrm flipV="1">
          <a:off x="15481300" y="16917248"/>
          <a:ext cx="8382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5"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56860</xdr:rowOff>
    </xdr:from>
    <xdr:to>
      <xdr:col>81</xdr:col>
      <xdr:colOff>50800</xdr:colOff>
      <xdr:row>98</xdr:row>
      <xdr:rowOff>123982</xdr:rowOff>
    </xdr:to>
    <xdr:cxnSp macro="">
      <xdr:nvCxnSpPr>
        <xdr:cNvPr id="677" name="直線コネクタ 676"/>
        <xdr:cNvCxnSpPr/>
      </xdr:nvCxnSpPr>
      <xdr:spPr>
        <a:xfrm>
          <a:off x="14592300" y="16858960"/>
          <a:ext cx="889000" cy="6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56860</xdr:rowOff>
    </xdr:from>
    <xdr:to>
      <xdr:col>76</xdr:col>
      <xdr:colOff>114300</xdr:colOff>
      <xdr:row>98</xdr:row>
      <xdr:rowOff>101834</xdr:rowOff>
    </xdr:to>
    <xdr:cxnSp macro="">
      <xdr:nvCxnSpPr>
        <xdr:cNvPr id="680" name="直線コネクタ 679"/>
        <xdr:cNvCxnSpPr/>
      </xdr:nvCxnSpPr>
      <xdr:spPr>
        <a:xfrm flipV="1">
          <a:off x="13703300" y="16858960"/>
          <a:ext cx="889000" cy="4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2" name="テキスト ボックス 681"/>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37492</xdr:rowOff>
    </xdr:from>
    <xdr:to>
      <xdr:col>71</xdr:col>
      <xdr:colOff>177800</xdr:colOff>
      <xdr:row>98</xdr:row>
      <xdr:rowOff>101834</xdr:rowOff>
    </xdr:to>
    <xdr:cxnSp macro="">
      <xdr:nvCxnSpPr>
        <xdr:cNvPr id="683" name="直線コネクタ 682"/>
        <xdr:cNvCxnSpPr/>
      </xdr:nvCxnSpPr>
      <xdr:spPr>
        <a:xfrm>
          <a:off x="12814300" y="16839592"/>
          <a:ext cx="889000" cy="6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84" name="フローチャート: 判断 683"/>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148885</xdr:rowOff>
    </xdr:from>
    <xdr:ext cx="534377" cy="259045"/>
    <xdr:sp macro="" textlink="">
      <xdr:nvSpPr>
        <xdr:cNvPr id="685" name="テキスト ボックス 684"/>
        <xdr:cNvSpPr txBox="1"/>
      </xdr:nvSpPr>
      <xdr:spPr>
        <a:xfrm>
          <a:off x="13436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86" name="フローチャート: 判断 685"/>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109239</xdr:rowOff>
    </xdr:from>
    <xdr:ext cx="534377" cy="259045"/>
    <xdr:sp macro="" textlink="">
      <xdr:nvSpPr>
        <xdr:cNvPr id="687" name="テキスト ボックス 686"/>
        <xdr:cNvSpPr txBox="1"/>
      </xdr:nvSpPr>
      <xdr:spPr>
        <a:xfrm>
          <a:off x="12547111" y="169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64348</xdr:rowOff>
    </xdr:from>
    <xdr:to>
      <xdr:col>85</xdr:col>
      <xdr:colOff>177800</xdr:colOff>
      <xdr:row>98</xdr:row>
      <xdr:rowOff>165948</xdr:rowOff>
    </xdr:to>
    <xdr:sp macro="" textlink="">
      <xdr:nvSpPr>
        <xdr:cNvPr id="693" name="楕円 692"/>
        <xdr:cNvSpPr/>
      </xdr:nvSpPr>
      <xdr:spPr>
        <a:xfrm>
          <a:off x="16268700" y="168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13500</xdr:rowOff>
    </xdr:from>
    <xdr:ext cx="469744" cy="259045"/>
    <xdr:sp macro="" textlink="">
      <xdr:nvSpPr>
        <xdr:cNvPr id="694" name="積立金該当値テキスト"/>
        <xdr:cNvSpPr txBox="1"/>
      </xdr:nvSpPr>
      <xdr:spPr>
        <a:xfrm>
          <a:off x="16370300" y="1681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73182</xdr:rowOff>
    </xdr:from>
    <xdr:to>
      <xdr:col>81</xdr:col>
      <xdr:colOff>101600</xdr:colOff>
      <xdr:row>99</xdr:row>
      <xdr:rowOff>3332</xdr:rowOff>
    </xdr:to>
    <xdr:sp macro="" textlink="">
      <xdr:nvSpPr>
        <xdr:cNvPr id="695" name="楕円 694"/>
        <xdr:cNvSpPr/>
      </xdr:nvSpPr>
      <xdr:spPr>
        <a:xfrm>
          <a:off x="15430500" y="1687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165909</xdr:rowOff>
    </xdr:from>
    <xdr:ext cx="469744" cy="259045"/>
    <xdr:sp macro="" textlink="">
      <xdr:nvSpPr>
        <xdr:cNvPr id="696" name="テキスト ボックス 695"/>
        <xdr:cNvSpPr txBox="1"/>
      </xdr:nvSpPr>
      <xdr:spPr>
        <a:xfrm>
          <a:off x="15246428" y="1696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6060</xdr:rowOff>
    </xdr:from>
    <xdr:to>
      <xdr:col>76</xdr:col>
      <xdr:colOff>165100</xdr:colOff>
      <xdr:row>98</xdr:row>
      <xdr:rowOff>107660</xdr:rowOff>
    </xdr:to>
    <xdr:sp macro="" textlink="">
      <xdr:nvSpPr>
        <xdr:cNvPr id="697" name="楕円 696"/>
        <xdr:cNvSpPr/>
      </xdr:nvSpPr>
      <xdr:spPr>
        <a:xfrm>
          <a:off x="14541500" y="168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124187</xdr:rowOff>
    </xdr:from>
    <xdr:ext cx="534377" cy="259045"/>
    <xdr:sp macro="" textlink="">
      <xdr:nvSpPr>
        <xdr:cNvPr id="698" name="テキスト ボックス 697"/>
        <xdr:cNvSpPr txBox="1"/>
      </xdr:nvSpPr>
      <xdr:spPr>
        <a:xfrm>
          <a:off x="14325111" y="165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51034</xdr:rowOff>
    </xdr:from>
    <xdr:to>
      <xdr:col>72</xdr:col>
      <xdr:colOff>38100</xdr:colOff>
      <xdr:row>98</xdr:row>
      <xdr:rowOff>152634</xdr:rowOff>
    </xdr:to>
    <xdr:sp macro="" textlink="">
      <xdr:nvSpPr>
        <xdr:cNvPr id="699" name="楕円 698"/>
        <xdr:cNvSpPr/>
      </xdr:nvSpPr>
      <xdr:spPr>
        <a:xfrm>
          <a:off x="13652500" y="168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143761</xdr:rowOff>
    </xdr:from>
    <xdr:ext cx="469744" cy="259045"/>
    <xdr:sp macro="" textlink="">
      <xdr:nvSpPr>
        <xdr:cNvPr id="700" name="テキスト ボックス 699"/>
        <xdr:cNvSpPr txBox="1"/>
      </xdr:nvSpPr>
      <xdr:spPr>
        <a:xfrm>
          <a:off x="13468428" y="169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158142</xdr:rowOff>
    </xdr:from>
    <xdr:to>
      <xdr:col>67</xdr:col>
      <xdr:colOff>101600</xdr:colOff>
      <xdr:row>98</xdr:row>
      <xdr:rowOff>88292</xdr:rowOff>
    </xdr:to>
    <xdr:sp macro="" textlink="">
      <xdr:nvSpPr>
        <xdr:cNvPr id="701" name="楕円 700"/>
        <xdr:cNvSpPr/>
      </xdr:nvSpPr>
      <xdr:spPr>
        <a:xfrm>
          <a:off x="12763500" y="167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104819</xdr:rowOff>
    </xdr:from>
    <xdr:ext cx="534377" cy="259045"/>
    <xdr:sp macro="" textlink="">
      <xdr:nvSpPr>
        <xdr:cNvPr id="702" name="テキスト ボックス 701"/>
        <xdr:cNvSpPr txBox="1"/>
      </xdr:nvSpPr>
      <xdr:spPr>
        <a:xfrm>
          <a:off x="12547111" y="165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22599</xdr:rowOff>
    </xdr:from>
    <xdr:to>
      <xdr:col>116</xdr:col>
      <xdr:colOff>63500</xdr:colOff>
      <xdr:row>38</xdr:row>
      <xdr:rowOff>25114</xdr:rowOff>
    </xdr:to>
    <xdr:cxnSp macro="">
      <xdr:nvCxnSpPr>
        <xdr:cNvPr id="727" name="直線コネクタ 726"/>
        <xdr:cNvCxnSpPr/>
      </xdr:nvCxnSpPr>
      <xdr:spPr>
        <a:xfrm flipV="1">
          <a:off x="21323300" y="653769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24485</xdr:rowOff>
    </xdr:from>
    <xdr:to>
      <xdr:col>111</xdr:col>
      <xdr:colOff>177800</xdr:colOff>
      <xdr:row>38</xdr:row>
      <xdr:rowOff>25114</xdr:rowOff>
    </xdr:to>
    <xdr:cxnSp macro="">
      <xdr:nvCxnSpPr>
        <xdr:cNvPr id="730" name="直線コネクタ 729"/>
        <xdr:cNvCxnSpPr/>
      </xdr:nvCxnSpPr>
      <xdr:spPr>
        <a:xfrm>
          <a:off x="20434300" y="6539585"/>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22143</xdr:rowOff>
    </xdr:from>
    <xdr:to>
      <xdr:col>107</xdr:col>
      <xdr:colOff>50800</xdr:colOff>
      <xdr:row>38</xdr:row>
      <xdr:rowOff>24485</xdr:rowOff>
    </xdr:to>
    <xdr:cxnSp macro="">
      <xdr:nvCxnSpPr>
        <xdr:cNvPr id="733" name="直線コネクタ 732"/>
        <xdr:cNvCxnSpPr/>
      </xdr:nvCxnSpPr>
      <xdr:spPr>
        <a:xfrm>
          <a:off x="19545300" y="6537243"/>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22143</xdr:rowOff>
    </xdr:from>
    <xdr:to>
      <xdr:col>102</xdr:col>
      <xdr:colOff>114300</xdr:colOff>
      <xdr:row>38</xdr:row>
      <xdr:rowOff>22599</xdr:rowOff>
    </xdr:to>
    <xdr:cxnSp macro="">
      <xdr:nvCxnSpPr>
        <xdr:cNvPr id="736" name="直線コネクタ 735"/>
        <xdr:cNvCxnSpPr/>
      </xdr:nvCxnSpPr>
      <xdr:spPr>
        <a:xfrm flipV="1">
          <a:off x="18656300" y="653724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18034</xdr:rowOff>
    </xdr:from>
    <xdr:to>
      <xdr:col>102</xdr:col>
      <xdr:colOff>165100</xdr:colOff>
      <xdr:row>37</xdr:row>
      <xdr:rowOff>119634</xdr:rowOff>
    </xdr:to>
    <xdr:sp macro="" textlink="">
      <xdr:nvSpPr>
        <xdr:cNvPr id="737" name="フローチャート: 判断 736"/>
        <xdr:cNvSpPr/>
      </xdr:nvSpPr>
      <xdr:spPr>
        <a:xfrm>
          <a:off x="19494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136161</xdr:rowOff>
    </xdr:from>
    <xdr:ext cx="469744" cy="259045"/>
    <xdr:sp macro="" textlink="">
      <xdr:nvSpPr>
        <xdr:cNvPr id="738" name="テキスト ボックス 737"/>
        <xdr:cNvSpPr txBox="1"/>
      </xdr:nvSpPr>
      <xdr:spPr>
        <a:xfrm>
          <a:off x="19310428" y="613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50152</xdr:rowOff>
    </xdr:from>
    <xdr:to>
      <xdr:col>98</xdr:col>
      <xdr:colOff>38100</xdr:colOff>
      <xdr:row>37</xdr:row>
      <xdr:rowOff>151752</xdr:rowOff>
    </xdr:to>
    <xdr:sp macro="" textlink="">
      <xdr:nvSpPr>
        <xdr:cNvPr id="739" name="フローチャート: 判断 738"/>
        <xdr:cNvSpPr/>
      </xdr:nvSpPr>
      <xdr:spPr>
        <a:xfrm>
          <a:off x="18605500" y="639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168279</xdr:rowOff>
    </xdr:from>
    <xdr:ext cx="469744" cy="259045"/>
    <xdr:sp macro="" textlink="">
      <xdr:nvSpPr>
        <xdr:cNvPr id="740" name="テキスト ボックス 739"/>
        <xdr:cNvSpPr txBox="1"/>
      </xdr:nvSpPr>
      <xdr:spPr>
        <a:xfrm>
          <a:off x="18421428" y="61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143250</xdr:rowOff>
    </xdr:from>
    <xdr:to>
      <xdr:col>116</xdr:col>
      <xdr:colOff>114300</xdr:colOff>
      <xdr:row>38</xdr:row>
      <xdr:rowOff>73400</xdr:rowOff>
    </xdr:to>
    <xdr:sp macro="" textlink="">
      <xdr:nvSpPr>
        <xdr:cNvPr id="746" name="楕円 745"/>
        <xdr:cNvSpPr/>
      </xdr:nvSpPr>
      <xdr:spPr>
        <a:xfrm>
          <a:off x="221107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58177</xdr:rowOff>
    </xdr:from>
    <xdr:ext cx="313932" cy="259045"/>
    <xdr:sp macro="" textlink="">
      <xdr:nvSpPr>
        <xdr:cNvPr id="747" name="投資及び出資金該当値テキスト"/>
        <xdr:cNvSpPr txBox="1"/>
      </xdr:nvSpPr>
      <xdr:spPr>
        <a:xfrm>
          <a:off x="22212300" y="6401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145764</xdr:rowOff>
    </xdr:from>
    <xdr:to>
      <xdr:col>112</xdr:col>
      <xdr:colOff>38100</xdr:colOff>
      <xdr:row>38</xdr:row>
      <xdr:rowOff>75915</xdr:rowOff>
    </xdr:to>
    <xdr:sp macro="" textlink="">
      <xdr:nvSpPr>
        <xdr:cNvPr id="748" name="楕円 747"/>
        <xdr:cNvSpPr/>
      </xdr:nvSpPr>
      <xdr:spPr>
        <a:xfrm>
          <a:off x="21272500" y="6489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67041</xdr:rowOff>
    </xdr:from>
    <xdr:ext cx="249299" cy="259045"/>
    <xdr:sp macro="" textlink="">
      <xdr:nvSpPr>
        <xdr:cNvPr id="749" name="テキスト ボックス 748"/>
        <xdr:cNvSpPr txBox="1"/>
      </xdr:nvSpPr>
      <xdr:spPr>
        <a:xfrm>
          <a:off x="21198650" y="65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145136</xdr:rowOff>
    </xdr:from>
    <xdr:to>
      <xdr:col>107</xdr:col>
      <xdr:colOff>101600</xdr:colOff>
      <xdr:row>38</xdr:row>
      <xdr:rowOff>75285</xdr:rowOff>
    </xdr:to>
    <xdr:sp macro="" textlink="">
      <xdr:nvSpPr>
        <xdr:cNvPr id="750" name="楕円 749"/>
        <xdr:cNvSpPr/>
      </xdr:nvSpPr>
      <xdr:spPr>
        <a:xfrm>
          <a:off x="20383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66412</xdr:rowOff>
    </xdr:from>
    <xdr:ext cx="313932" cy="259045"/>
    <xdr:sp macro="" textlink="">
      <xdr:nvSpPr>
        <xdr:cNvPr id="751" name="テキスト ボックス 750"/>
        <xdr:cNvSpPr txBox="1"/>
      </xdr:nvSpPr>
      <xdr:spPr>
        <a:xfrm>
          <a:off x="20277333" y="6581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142792</xdr:rowOff>
    </xdr:from>
    <xdr:to>
      <xdr:col>102</xdr:col>
      <xdr:colOff>165100</xdr:colOff>
      <xdr:row>38</xdr:row>
      <xdr:rowOff>72943</xdr:rowOff>
    </xdr:to>
    <xdr:sp macro="" textlink="">
      <xdr:nvSpPr>
        <xdr:cNvPr id="752" name="楕円 751"/>
        <xdr:cNvSpPr/>
      </xdr:nvSpPr>
      <xdr:spPr>
        <a:xfrm>
          <a:off x="19494500" y="6486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64070</xdr:rowOff>
    </xdr:from>
    <xdr:ext cx="313932" cy="259045"/>
    <xdr:sp macro="" textlink="">
      <xdr:nvSpPr>
        <xdr:cNvPr id="753" name="テキスト ボックス 752"/>
        <xdr:cNvSpPr txBox="1"/>
      </xdr:nvSpPr>
      <xdr:spPr>
        <a:xfrm>
          <a:off x="19388333" y="657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143250</xdr:rowOff>
    </xdr:from>
    <xdr:to>
      <xdr:col>98</xdr:col>
      <xdr:colOff>38100</xdr:colOff>
      <xdr:row>38</xdr:row>
      <xdr:rowOff>73400</xdr:rowOff>
    </xdr:to>
    <xdr:sp macro="" textlink="">
      <xdr:nvSpPr>
        <xdr:cNvPr id="754" name="楕円 753"/>
        <xdr:cNvSpPr/>
      </xdr:nvSpPr>
      <xdr:spPr>
        <a:xfrm>
          <a:off x="18605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64526</xdr:rowOff>
    </xdr:from>
    <xdr:ext cx="313932" cy="259045"/>
    <xdr:sp macro="" textlink="">
      <xdr:nvSpPr>
        <xdr:cNvPr id="755" name="テキスト ボックス 754"/>
        <xdr:cNvSpPr txBox="1"/>
      </xdr:nvSpPr>
      <xdr:spPr>
        <a:xfrm>
          <a:off x="18499333" y="657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42221</xdr:rowOff>
    </xdr:from>
    <xdr:to>
      <xdr:col>116</xdr:col>
      <xdr:colOff>63500</xdr:colOff>
      <xdr:row>59</xdr:row>
      <xdr:rowOff>42297</xdr:rowOff>
    </xdr:to>
    <xdr:cxnSp macro="">
      <xdr:nvCxnSpPr>
        <xdr:cNvPr id="784" name="直線コネクタ 783"/>
        <xdr:cNvCxnSpPr/>
      </xdr:nvCxnSpPr>
      <xdr:spPr>
        <a:xfrm flipV="1">
          <a:off x="21323300" y="1015777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42221</xdr:rowOff>
    </xdr:from>
    <xdr:to>
      <xdr:col>111</xdr:col>
      <xdr:colOff>177800</xdr:colOff>
      <xdr:row>59</xdr:row>
      <xdr:rowOff>42297</xdr:rowOff>
    </xdr:to>
    <xdr:cxnSp macro="">
      <xdr:nvCxnSpPr>
        <xdr:cNvPr id="787" name="直線コネクタ 786"/>
        <xdr:cNvCxnSpPr/>
      </xdr:nvCxnSpPr>
      <xdr:spPr>
        <a:xfrm>
          <a:off x="20434300" y="101577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42107</xdr:rowOff>
    </xdr:from>
    <xdr:to>
      <xdr:col>107</xdr:col>
      <xdr:colOff>50800</xdr:colOff>
      <xdr:row>59</xdr:row>
      <xdr:rowOff>42221</xdr:rowOff>
    </xdr:to>
    <xdr:cxnSp macro="">
      <xdr:nvCxnSpPr>
        <xdr:cNvPr id="790" name="直線コネクタ 789"/>
        <xdr:cNvCxnSpPr/>
      </xdr:nvCxnSpPr>
      <xdr:spPr>
        <a:xfrm>
          <a:off x="19545300" y="1015765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42107</xdr:rowOff>
    </xdr:from>
    <xdr:to>
      <xdr:col>102</xdr:col>
      <xdr:colOff>114300</xdr:colOff>
      <xdr:row>59</xdr:row>
      <xdr:rowOff>42107</xdr:rowOff>
    </xdr:to>
    <xdr:cxnSp macro="">
      <xdr:nvCxnSpPr>
        <xdr:cNvPr id="793" name="直線コネクタ 792"/>
        <xdr:cNvCxnSpPr/>
      </xdr:nvCxnSpPr>
      <xdr:spPr>
        <a:xfrm>
          <a:off x="18656300" y="10157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89700</xdr:rowOff>
    </xdr:from>
    <xdr:to>
      <xdr:col>102</xdr:col>
      <xdr:colOff>165100</xdr:colOff>
      <xdr:row>59</xdr:row>
      <xdr:rowOff>19850</xdr:rowOff>
    </xdr:to>
    <xdr:sp macro="" textlink="">
      <xdr:nvSpPr>
        <xdr:cNvPr id="794" name="フローチャート: 判断 793"/>
        <xdr:cNvSpPr/>
      </xdr:nvSpPr>
      <xdr:spPr>
        <a:xfrm>
          <a:off x="19494500" y="100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36377</xdr:rowOff>
    </xdr:from>
    <xdr:ext cx="469744" cy="259045"/>
    <xdr:sp macro="" textlink="">
      <xdr:nvSpPr>
        <xdr:cNvPr id="795" name="テキスト ボックス 794"/>
        <xdr:cNvSpPr txBox="1"/>
      </xdr:nvSpPr>
      <xdr:spPr>
        <a:xfrm>
          <a:off x="19310428" y="980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93338</xdr:rowOff>
    </xdr:from>
    <xdr:to>
      <xdr:col>98</xdr:col>
      <xdr:colOff>38100</xdr:colOff>
      <xdr:row>59</xdr:row>
      <xdr:rowOff>23488</xdr:rowOff>
    </xdr:to>
    <xdr:sp macro="" textlink="">
      <xdr:nvSpPr>
        <xdr:cNvPr id="796" name="フローチャート: 判断 795"/>
        <xdr:cNvSpPr/>
      </xdr:nvSpPr>
      <xdr:spPr>
        <a:xfrm>
          <a:off x="18605500" y="100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40015</xdr:rowOff>
    </xdr:from>
    <xdr:ext cx="469744" cy="259045"/>
    <xdr:sp macro="" textlink="">
      <xdr:nvSpPr>
        <xdr:cNvPr id="797" name="テキスト ボックス 796"/>
        <xdr:cNvSpPr txBox="1"/>
      </xdr:nvSpPr>
      <xdr:spPr>
        <a:xfrm>
          <a:off x="18421428" y="981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162871</xdr:rowOff>
    </xdr:from>
    <xdr:to>
      <xdr:col>116</xdr:col>
      <xdr:colOff>114300</xdr:colOff>
      <xdr:row>59</xdr:row>
      <xdr:rowOff>93021</xdr:rowOff>
    </xdr:to>
    <xdr:sp macro="" textlink="">
      <xdr:nvSpPr>
        <xdr:cNvPr id="803" name="楕円 802"/>
        <xdr:cNvSpPr/>
      </xdr:nvSpPr>
      <xdr:spPr>
        <a:xfrm>
          <a:off x="22110700" y="101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77798</xdr:rowOff>
    </xdr:from>
    <xdr:ext cx="378565" cy="259045"/>
    <xdr:sp macro="" textlink="">
      <xdr:nvSpPr>
        <xdr:cNvPr id="804" name="貸付金該当値テキスト"/>
        <xdr:cNvSpPr txBox="1"/>
      </xdr:nvSpPr>
      <xdr:spPr>
        <a:xfrm>
          <a:off x="22212300" y="1002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162947</xdr:rowOff>
    </xdr:from>
    <xdr:to>
      <xdr:col>112</xdr:col>
      <xdr:colOff>38100</xdr:colOff>
      <xdr:row>59</xdr:row>
      <xdr:rowOff>93097</xdr:rowOff>
    </xdr:to>
    <xdr:sp macro="" textlink="">
      <xdr:nvSpPr>
        <xdr:cNvPr id="805" name="楕円 804"/>
        <xdr:cNvSpPr/>
      </xdr:nvSpPr>
      <xdr:spPr>
        <a:xfrm>
          <a:off x="21272500" y="101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84224</xdr:rowOff>
    </xdr:from>
    <xdr:ext cx="378565" cy="259045"/>
    <xdr:sp macro="" textlink="">
      <xdr:nvSpPr>
        <xdr:cNvPr id="806" name="テキスト ボックス 805"/>
        <xdr:cNvSpPr txBox="1"/>
      </xdr:nvSpPr>
      <xdr:spPr>
        <a:xfrm>
          <a:off x="21134017" y="1019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162871</xdr:rowOff>
    </xdr:from>
    <xdr:to>
      <xdr:col>107</xdr:col>
      <xdr:colOff>101600</xdr:colOff>
      <xdr:row>59</xdr:row>
      <xdr:rowOff>93021</xdr:rowOff>
    </xdr:to>
    <xdr:sp macro="" textlink="">
      <xdr:nvSpPr>
        <xdr:cNvPr id="807" name="楕円 806"/>
        <xdr:cNvSpPr/>
      </xdr:nvSpPr>
      <xdr:spPr>
        <a:xfrm>
          <a:off x="20383500" y="101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84148</xdr:rowOff>
    </xdr:from>
    <xdr:ext cx="378565" cy="259045"/>
    <xdr:sp macro="" textlink="">
      <xdr:nvSpPr>
        <xdr:cNvPr id="808" name="テキスト ボックス 807"/>
        <xdr:cNvSpPr txBox="1"/>
      </xdr:nvSpPr>
      <xdr:spPr>
        <a:xfrm>
          <a:off x="20245017" y="10199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162757</xdr:rowOff>
    </xdr:from>
    <xdr:to>
      <xdr:col>102</xdr:col>
      <xdr:colOff>165100</xdr:colOff>
      <xdr:row>59</xdr:row>
      <xdr:rowOff>92907</xdr:rowOff>
    </xdr:to>
    <xdr:sp macro="" textlink="">
      <xdr:nvSpPr>
        <xdr:cNvPr id="809" name="楕円 808"/>
        <xdr:cNvSpPr/>
      </xdr:nvSpPr>
      <xdr:spPr>
        <a:xfrm>
          <a:off x="19494500" y="101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84034</xdr:rowOff>
    </xdr:from>
    <xdr:ext cx="378565" cy="259045"/>
    <xdr:sp macro="" textlink="">
      <xdr:nvSpPr>
        <xdr:cNvPr id="810" name="テキスト ボックス 809"/>
        <xdr:cNvSpPr txBox="1"/>
      </xdr:nvSpPr>
      <xdr:spPr>
        <a:xfrm>
          <a:off x="19356017" y="1019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162757</xdr:rowOff>
    </xdr:from>
    <xdr:to>
      <xdr:col>98</xdr:col>
      <xdr:colOff>38100</xdr:colOff>
      <xdr:row>59</xdr:row>
      <xdr:rowOff>92907</xdr:rowOff>
    </xdr:to>
    <xdr:sp macro="" textlink="">
      <xdr:nvSpPr>
        <xdr:cNvPr id="811" name="楕円 810"/>
        <xdr:cNvSpPr/>
      </xdr:nvSpPr>
      <xdr:spPr>
        <a:xfrm>
          <a:off x="18605500" y="101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84034</xdr:rowOff>
    </xdr:from>
    <xdr:ext cx="378565" cy="259045"/>
    <xdr:sp macro="" textlink="">
      <xdr:nvSpPr>
        <xdr:cNvPr id="812" name="テキスト ボックス 811"/>
        <xdr:cNvSpPr txBox="1"/>
      </xdr:nvSpPr>
      <xdr:spPr>
        <a:xfrm>
          <a:off x="18467017" y="1019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98780</xdr:rowOff>
    </xdr:from>
    <xdr:to>
      <xdr:col>116</xdr:col>
      <xdr:colOff>63500</xdr:colOff>
      <xdr:row>77</xdr:row>
      <xdr:rowOff>8516</xdr:rowOff>
    </xdr:to>
    <xdr:cxnSp macro="">
      <xdr:nvCxnSpPr>
        <xdr:cNvPr id="843" name="直線コネクタ 842"/>
        <xdr:cNvCxnSpPr/>
      </xdr:nvCxnSpPr>
      <xdr:spPr>
        <a:xfrm>
          <a:off x="21323300" y="13128980"/>
          <a:ext cx="838200" cy="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4"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79741</xdr:rowOff>
    </xdr:from>
    <xdr:to>
      <xdr:col>111</xdr:col>
      <xdr:colOff>177800</xdr:colOff>
      <xdr:row>76</xdr:row>
      <xdr:rowOff>98780</xdr:rowOff>
    </xdr:to>
    <xdr:cxnSp macro="">
      <xdr:nvCxnSpPr>
        <xdr:cNvPr id="846" name="直線コネクタ 845"/>
        <xdr:cNvCxnSpPr/>
      </xdr:nvCxnSpPr>
      <xdr:spPr>
        <a:xfrm>
          <a:off x="20434300" y="13109941"/>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8" name="テキスト ボックス 847"/>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79741</xdr:rowOff>
    </xdr:from>
    <xdr:to>
      <xdr:col>107</xdr:col>
      <xdr:colOff>50800</xdr:colOff>
      <xdr:row>76</xdr:row>
      <xdr:rowOff>117047</xdr:rowOff>
    </xdr:to>
    <xdr:cxnSp macro="">
      <xdr:nvCxnSpPr>
        <xdr:cNvPr id="849" name="直線コネクタ 848"/>
        <xdr:cNvCxnSpPr/>
      </xdr:nvCxnSpPr>
      <xdr:spPr>
        <a:xfrm flipV="1">
          <a:off x="19545300" y="13109941"/>
          <a:ext cx="889000" cy="3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117047</xdr:rowOff>
    </xdr:from>
    <xdr:to>
      <xdr:col>102</xdr:col>
      <xdr:colOff>114300</xdr:colOff>
      <xdr:row>76</xdr:row>
      <xdr:rowOff>146483</xdr:rowOff>
    </xdr:to>
    <xdr:cxnSp macro="">
      <xdr:nvCxnSpPr>
        <xdr:cNvPr id="852" name="直線コネクタ 851"/>
        <xdr:cNvCxnSpPr/>
      </xdr:nvCxnSpPr>
      <xdr:spPr>
        <a:xfrm flipV="1">
          <a:off x="18656300" y="13147247"/>
          <a:ext cx="889000" cy="2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85308</xdr:rowOff>
    </xdr:from>
    <xdr:to>
      <xdr:col>102</xdr:col>
      <xdr:colOff>165100</xdr:colOff>
      <xdr:row>77</xdr:row>
      <xdr:rowOff>15458</xdr:rowOff>
    </xdr:to>
    <xdr:sp macro="" textlink="">
      <xdr:nvSpPr>
        <xdr:cNvPr id="853" name="フローチャート: 判断 852"/>
        <xdr:cNvSpPr/>
      </xdr:nvSpPr>
      <xdr:spPr>
        <a:xfrm>
          <a:off x="19494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6585</xdr:rowOff>
    </xdr:from>
    <xdr:ext cx="534377" cy="259045"/>
    <xdr:sp macro="" textlink="">
      <xdr:nvSpPr>
        <xdr:cNvPr id="854" name="テキスト ボックス 853"/>
        <xdr:cNvSpPr txBox="1"/>
      </xdr:nvSpPr>
      <xdr:spPr>
        <a:xfrm>
          <a:off x="19278111" y="132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104794</xdr:rowOff>
    </xdr:from>
    <xdr:to>
      <xdr:col>98</xdr:col>
      <xdr:colOff>38100</xdr:colOff>
      <xdr:row>77</xdr:row>
      <xdr:rowOff>34944</xdr:rowOff>
    </xdr:to>
    <xdr:sp macro="" textlink="">
      <xdr:nvSpPr>
        <xdr:cNvPr id="855" name="フローチャート: 判断 854"/>
        <xdr:cNvSpPr/>
      </xdr:nvSpPr>
      <xdr:spPr>
        <a:xfrm>
          <a:off x="18605500" y="1313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26071</xdr:rowOff>
    </xdr:from>
    <xdr:ext cx="534377" cy="259045"/>
    <xdr:sp macro="" textlink="">
      <xdr:nvSpPr>
        <xdr:cNvPr id="856" name="テキスト ボックス 855"/>
        <xdr:cNvSpPr txBox="1"/>
      </xdr:nvSpPr>
      <xdr:spPr>
        <a:xfrm>
          <a:off x="18389111" y="132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129166</xdr:rowOff>
    </xdr:from>
    <xdr:to>
      <xdr:col>116</xdr:col>
      <xdr:colOff>114300</xdr:colOff>
      <xdr:row>77</xdr:row>
      <xdr:rowOff>59316</xdr:rowOff>
    </xdr:to>
    <xdr:sp macro="" textlink="">
      <xdr:nvSpPr>
        <xdr:cNvPr id="862" name="楕円 861"/>
        <xdr:cNvSpPr/>
      </xdr:nvSpPr>
      <xdr:spPr>
        <a:xfrm>
          <a:off x="22110700" y="131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152043</xdr:rowOff>
    </xdr:from>
    <xdr:ext cx="534377" cy="259045"/>
    <xdr:sp macro="" textlink="">
      <xdr:nvSpPr>
        <xdr:cNvPr id="863" name="繰出金該当値テキスト"/>
        <xdr:cNvSpPr txBox="1"/>
      </xdr:nvSpPr>
      <xdr:spPr>
        <a:xfrm>
          <a:off x="22212300" y="130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47980</xdr:rowOff>
    </xdr:from>
    <xdr:to>
      <xdr:col>112</xdr:col>
      <xdr:colOff>38100</xdr:colOff>
      <xdr:row>76</xdr:row>
      <xdr:rowOff>149580</xdr:rowOff>
    </xdr:to>
    <xdr:sp macro="" textlink="">
      <xdr:nvSpPr>
        <xdr:cNvPr id="864" name="楕円 863"/>
        <xdr:cNvSpPr/>
      </xdr:nvSpPr>
      <xdr:spPr>
        <a:xfrm>
          <a:off x="21272500" y="130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166108</xdr:rowOff>
    </xdr:from>
    <xdr:ext cx="534377" cy="259045"/>
    <xdr:sp macro="" textlink="">
      <xdr:nvSpPr>
        <xdr:cNvPr id="865" name="テキスト ボックス 864"/>
        <xdr:cNvSpPr txBox="1"/>
      </xdr:nvSpPr>
      <xdr:spPr>
        <a:xfrm>
          <a:off x="21056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28941</xdr:rowOff>
    </xdr:from>
    <xdr:to>
      <xdr:col>107</xdr:col>
      <xdr:colOff>101600</xdr:colOff>
      <xdr:row>76</xdr:row>
      <xdr:rowOff>130541</xdr:rowOff>
    </xdr:to>
    <xdr:sp macro="" textlink="">
      <xdr:nvSpPr>
        <xdr:cNvPr id="866" name="楕円 865"/>
        <xdr:cNvSpPr/>
      </xdr:nvSpPr>
      <xdr:spPr>
        <a:xfrm>
          <a:off x="20383500" y="130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147069</xdr:rowOff>
    </xdr:from>
    <xdr:ext cx="534377" cy="259045"/>
    <xdr:sp macro="" textlink="">
      <xdr:nvSpPr>
        <xdr:cNvPr id="867" name="テキスト ボックス 866"/>
        <xdr:cNvSpPr txBox="1"/>
      </xdr:nvSpPr>
      <xdr:spPr>
        <a:xfrm>
          <a:off x="20167111" y="128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66247</xdr:rowOff>
    </xdr:from>
    <xdr:to>
      <xdr:col>102</xdr:col>
      <xdr:colOff>165100</xdr:colOff>
      <xdr:row>76</xdr:row>
      <xdr:rowOff>167847</xdr:rowOff>
    </xdr:to>
    <xdr:sp macro="" textlink="">
      <xdr:nvSpPr>
        <xdr:cNvPr id="868" name="楕円 867"/>
        <xdr:cNvSpPr/>
      </xdr:nvSpPr>
      <xdr:spPr>
        <a:xfrm>
          <a:off x="19494500" y="130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12924</xdr:rowOff>
    </xdr:from>
    <xdr:ext cx="534377" cy="259045"/>
    <xdr:sp macro="" textlink="">
      <xdr:nvSpPr>
        <xdr:cNvPr id="869" name="テキスト ボックス 868"/>
        <xdr:cNvSpPr txBox="1"/>
      </xdr:nvSpPr>
      <xdr:spPr>
        <a:xfrm>
          <a:off x="19278111" y="128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95683</xdr:rowOff>
    </xdr:from>
    <xdr:to>
      <xdr:col>98</xdr:col>
      <xdr:colOff>38100</xdr:colOff>
      <xdr:row>77</xdr:row>
      <xdr:rowOff>25833</xdr:rowOff>
    </xdr:to>
    <xdr:sp macro="" textlink="">
      <xdr:nvSpPr>
        <xdr:cNvPr id="870" name="楕円 869"/>
        <xdr:cNvSpPr/>
      </xdr:nvSpPr>
      <xdr:spPr>
        <a:xfrm>
          <a:off x="18605500" y="13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42359</xdr:rowOff>
    </xdr:from>
    <xdr:ext cx="534377" cy="259045"/>
    <xdr:sp macro="" textlink="">
      <xdr:nvSpPr>
        <xdr:cNvPr id="871" name="テキスト ボックス 870"/>
        <xdr:cNvSpPr txBox="1"/>
      </xdr:nvSpPr>
      <xdr:spPr>
        <a:xfrm>
          <a:off x="18389111" y="1290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数年ぶりに減少となったが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類似団体内でも高い水準となっている。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道事業特別会計が企業会計へ移行</a:t>
          </a:r>
          <a:r>
            <a:rPr kumimoji="1" lang="ja-JP" altLang="en-US" sz="1300">
              <a:solidFill>
                <a:schemeClr val="dk1"/>
              </a:solidFill>
              <a:effectLst/>
              <a:latin typeface="+mn-lt"/>
              <a:ea typeface="+mn-ea"/>
              <a:cs typeface="+mn-cs"/>
            </a:rPr>
            <a:t>したことに伴う</a:t>
          </a:r>
          <a:r>
            <a:rPr kumimoji="1" lang="ja-JP" altLang="ja-JP" sz="1300">
              <a:solidFill>
                <a:schemeClr val="dk1"/>
              </a:solidFill>
              <a:effectLst/>
              <a:latin typeface="+mn-lt"/>
              <a:ea typeface="+mn-ea"/>
              <a:cs typeface="+mn-cs"/>
            </a:rPr>
            <a:t>補助金の皆増や、斎苑の施設更新工事に係る八日市布引ライフ組合負担金の大幅な増</a:t>
          </a:r>
          <a:r>
            <a:rPr kumimoji="1" lang="ja-JP" altLang="en-US" sz="1300">
              <a:solidFill>
                <a:schemeClr val="dk1"/>
              </a:solidFill>
              <a:effectLst/>
              <a:latin typeface="+mn-lt"/>
              <a:ea typeface="+mn-ea"/>
              <a:cs typeface="+mn-cs"/>
            </a:rPr>
            <a:t>により増加となった。扶助費については、障害福祉サービス等給付事業や民間保育所運営事業における施設型給付費の増加などにより増となった。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また、公債費についても高い水準で推移しているため、合併特例期間の終了を見据えた償還額となるよう、起債を伴う事業についてより一層の集中と選択が必要であると考えられる。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22134</xdr:rowOff>
    </xdr:from>
    <xdr:to>
      <xdr:col>24</xdr:col>
      <xdr:colOff>63500</xdr:colOff>
      <xdr:row>36</xdr:row>
      <xdr:rowOff>52614</xdr:rowOff>
    </xdr:to>
    <xdr:cxnSp macro="">
      <xdr:nvCxnSpPr>
        <xdr:cNvPr id="63" name="直線コネクタ 62"/>
        <xdr:cNvCxnSpPr/>
      </xdr:nvCxnSpPr>
      <xdr:spPr>
        <a:xfrm flipV="1">
          <a:off x="3797300" y="6194334"/>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64044</xdr:rowOff>
    </xdr:from>
    <xdr:to>
      <xdr:col>19</xdr:col>
      <xdr:colOff>177800</xdr:colOff>
      <xdr:row>36</xdr:row>
      <xdr:rowOff>52614</xdr:rowOff>
    </xdr:to>
    <xdr:cxnSp macro="">
      <xdr:nvCxnSpPr>
        <xdr:cNvPr id="66" name="直線コネクタ 65"/>
        <xdr:cNvCxnSpPr/>
      </xdr:nvCxnSpPr>
      <xdr:spPr>
        <a:xfrm>
          <a:off x="2908300" y="606479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64044</xdr:rowOff>
    </xdr:from>
    <xdr:to>
      <xdr:col>15</xdr:col>
      <xdr:colOff>50800</xdr:colOff>
      <xdr:row>35</xdr:row>
      <xdr:rowOff>146776</xdr:rowOff>
    </xdr:to>
    <xdr:cxnSp macro="">
      <xdr:nvCxnSpPr>
        <xdr:cNvPr id="69" name="直線コネクタ 68"/>
        <xdr:cNvCxnSpPr/>
      </xdr:nvCxnSpPr>
      <xdr:spPr>
        <a:xfrm flipV="1">
          <a:off x="2019300" y="606479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146776</xdr:rowOff>
    </xdr:from>
    <xdr:to>
      <xdr:col>10</xdr:col>
      <xdr:colOff>114300</xdr:colOff>
      <xdr:row>36</xdr:row>
      <xdr:rowOff>85272</xdr:rowOff>
    </xdr:to>
    <xdr:cxnSp macro="">
      <xdr:nvCxnSpPr>
        <xdr:cNvPr id="72" name="直線コネクタ 71"/>
        <xdr:cNvCxnSpPr/>
      </xdr:nvCxnSpPr>
      <xdr:spPr>
        <a:xfrm flipV="1">
          <a:off x="1130300" y="6147526"/>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49167</xdr:rowOff>
    </xdr:from>
    <xdr:to>
      <xdr:col>10</xdr:col>
      <xdr:colOff>165100</xdr:colOff>
      <xdr:row>35</xdr:row>
      <xdr:rowOff>150767</xdr:rowOff>
    </xdr:to>
    <xdr:sp macro="" textlink="">
      <xdr:nvSpPr>
        <xdr:cNvPr id="73" name="フローチャート: 判断 72"/>
        <xdr:cNvSpPr/>
      </xdr:nvSpPr>
      <xdr:spPr>
        <a:xfrm>
          <a:off x="1968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167294</xdr:rowOff>
    </xdr:from>
    <xdr:ext cx="469744" cy="259045"/>
    <xdr:sp macro="" textlink="">
      <xdr:nvSpPr>
        <xdr:cNvPr id="74" name="テキスト ボックス 73"/>
        <xdr:cNvSpPr txBox="1"/>
      </xdr:nvSpPr>
      <xdr:spPr>
        <a:xfrm>
          <a:off x="1784428"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78558</xdr:rowOff>
    </xdr:from>
    <xdr:to>
      <xdr:col>6</xdr:col>
      <xdr:colOff>38100</xdr:colOff>
      <xdr:row>36</xdr:row>
      <xdr:rowOff>8708</xdr:rowOff>
    </xdr:to>
    <xdr:sp macro="" textlink="">
      <xdr:nvSpPr>
        <xdr:cNvPr id="75" name="フローチャート: 判断 74"/>
        <xdr:cNvSpPr/>
      </xdr:nvSpPr>
      <xdr:spPr>
        <a:xfrm>
          <a:off x="107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25235</xdr:rowOff>
    </xdr:from>
    <xdr:ext cx="469744" cy="259045"/>
    <xdr:sp macro="" textlink="">
      <xdr:nvSpPr>
        <xdr:cNvPr id="76" name="テキスト ボックス 75"/>
        <xdr:cNvSpPr txBox="1"/>
      </xdr:nvSpPr>
      <xdr:spPr>
        <a:xfrm>
          <a:off x="895428"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82" name="楕円 81"/>
        <xdr:cNvSpPr/>
      </xdr:nvSpPr>
      <xdr:spPr>
        <a:xfrm>
          <a:off x="45847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121211</xdr:rowOff>
    </xdr:from>
    <xdr:ext cx="469744" cy="259045"/>
    <xdr:sp macro="" textlink="">
      <xdr:nvSpPr>
        <xdr:cNvPr id="83" name="議会費該当値テキスト"/>
        <xdr:cNvSpPr txBox="1"/>
      </xdr:nvSpPr>
      <xdr:spPr>
        <a:xfrm>
          <a:off x="4686300" y="61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1814</xdr:rowOff>
    </xdr:from>
    <xdr:to>
      <xdr:col>20</xdr:col>
      <xdr:colOff>38100</xdr:colOff>
      <xdr:row>36</xdr:row>
      <xdr:rowOff>103414</xdr:rowOff>
    </xdr:to>
    <xdr:sp macro="" textlink="">
      <xdr:nvSpPr>
        <xdr:cNvPr id="84" name="楕円 83"/>
        <xdr:cNvSpPr/>
      </xdr:nvSpPr>
      <xdr:spPr>
        <a:xfrm>
          <a:off x="37465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94541</xdr:rowOff>
    </xdr:from>
    <xdr:ext cx="469744" cy="259045"/>
    <xdr:sp macro="" textlink="">
      <xdr:nvSpPr>
        <xdr:cNvPr id="85" name="テキスト ボックス 84"/>
        <xdr:cNvSpPr txBox="1"/>
      </xdr:nvSpPr>
      <xdr:spPr>
        <a:xfrm>
          <a:off x="3562428"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13244</xdr:rowOff>
    </xdr:from>
    <xdr:to>
      <xdr:col>15</xdr:col>
      <xdr:colOff>101600</xdr:colOff>
      <xdr:row>35</xdr:row>
      <xdr:rowOff>114844</xdr:rowOff>
    </xdr:to>
    <xdr:sp macro="" textlink="">
      <xdr:nvSpPr>
        <xdr:cNvPr id="86" name="楕円 85"/>
        <xdr:cNvSpPr/>
      </xdr:nvSpPr>
      <xdr:spPr>
        <a:xfrm>
          <a:off x="2857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105971</xdr:rowOff>
    </xdr:from>
    <xdr:ext cx="469744" cy="259045"/>
    <xdr:sp macro="" textlink="">
      <xdr:nvSpPr>
        <xdr:cNvPr id="87" name="テキスト ボックス 86"/>
        <xdr:cNvSpPr txBox="1"/>
      </xdr:nvSpPr>
      <xdr:spPr>
        <a:xfrm>
          <a:off x="2673428" y="61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95976</xdr:rowOff>
    </xdr:from>
    <xdr:to>
      <xdr:col>10</xdr:col>
      <xdr:colOff>165100</xdr:colOff>
      <xdr:row>36</xdr:row>
      <xdr:rowOff>26126</xdr:rowOff>
    </xdr:to>
    <xdr:sp macro="" textlink="">
      <xdr:nvSpPr>
        <xdr:cNvPr id="88" name="楕円 87"/>
        <xdr:cNvSpPr/>
      </xdr:nvSpPr>
      <xdr:spPr>
        <a:xfrm>
          <a:off x="1968500" y="60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17253</xdr:rowOff>
    </xdr:from>
    <xdr:ext cx="469744" cy="259045"/>
    <xdr:sp macro="" textlink="">
      <xdr:nvSpPr>
        <xdr:cNvPr id="89" name="テキスト ボックス 88"/>
        <xdr:cNvSpPr txBox="1"/>
      </xdr:nvSpPr>
      <xdr:spPr>
        <a:xfrm>
          <a:off x="1784428" y="618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34472</xdr:rowOff>
    </xdr:from>
    <xdr:to>
      <xdr:col>6</xdr:col>
      <xdr:colOff>38100</xdr:colOff>
      <xdr:row>36</xdr:row>
      <xdr:rowOff>136072</xdr:rowOff>
    </xdr:to>
    <xdr:sp macro="" textlink="">
      <xdr:nvSpPr>
        <xdr:cNvPr id="90" name="楕円 89"/>
        <xdr:cNvSpPr/>
      </xdr:nvSpPr>
      <xdr:spPr>
        <a:xfrm>
          <a:off x="1079500" y="62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127199</xdr:rowOff>
    </xdr:from>
    <xdr:ext cx="469744" cy="259045"/>
    <xdr:sp macro="" textlink="">
      <xdr:nvSpPr>
        <xdr:cNvPr id="91" name="テキスト ボックス 90"/>
        <xdr:cNvSpPr txBox="1"/>
      </xdr:nvSpPr>
      <xdr:spPr>
        <a:xfrm>
          <a:off x="895428"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84104</xdr:rowOff>
    </xdr:from>
    <xdr:to>
      <xdr:col>24</xdr:col>
      <xdr:colOff>63500</xdr:colOff>
      <xdr:row>57</xdr:row>
      <xdr:rowOff>90245</xdr:rowOff>
    </xdr:to>
    <xdr:cxnSp macro="">
      <xdr:nvCxnSpPr>
        <xdr:cNvPr id="118" name="直線コネクタ 117"/>
        <xdr:cNvCxnSpPr/>
      </xdr:nvCxnSpPr>
      <xdr:spPr>
        <a:xfrm>
          <a:off x="3797300" y="9856754"/>
          <a:ext cx="8382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29707</xdr:rowOff>
    </xdr:from>
    <xdr:to>
      <xdr:col>19</xdr:col>
      <xdr:colOff>177800</xdr:colOff>
      <xdr:row>57</xdr:row>
      <xdr:rowOff>84104</xdr:rowOff>
    </xdr:to>
    <xdr:cxnSp macro="">
      <xdr:nvCxnSpPr>
        <xdr:cNvPr id="121" name="直線コネクタ 120"/>
        <xdr:cNvCxnSpPr/>
      </xdr:nvCxnSpPr>
      <xdr:spPr>
        <a:xfrm>
          <a:off x="2908300" y="9802357"/>
          <a:ext cx="889000" cy="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20362</xdr:rowOff>
    </xdr:from>
    <xdr:to>
      <xdr:col>15</xdr:col>
      <xdr:colOff>50800</xdr:colOff>
      <xdr:row>57</xdr:row>
      <xdr:rowOff>29707</xdr:rowOff>
    </xdr:to>
    <xdr:cxnSp macro="">
      <xdr:nvCxnSpPr>
        <xdr:cNvPr id="124" name="直線コネクタ 123"/>
        <xdr:cNvCxnSpPr/>
      </xdr:nvCxnSpPr>
      <xdr:spPr>
        <a:xfrm>
          <a:off x="2019300" y="9793012"/>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132527</xdr:rowOff>
    </xdr:from>
    <xdr:to>
      <xdr:col>10</xdr:col>
      <xdr:colOff>114300</xdr:colOff>
      <xdr:row>57</xdr:row>
      <xdr:rowOff>20362</xdr:rowOff>
    </xdr:to>
    <xdr:cxnSp macro="">
      <xdr:nvCxnSpPr>
        <xdr:cNvPr id="127" name="直線コネクタ 126"/>
        <xdr:cNvCxnSpPr/>
      </xdr:nvCxnSpPr>
      <xdr:spPr>
        <a:xfrm>
          <a:off x="1130300" y="9733727"/>
          <a:ext cx="8890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8" name="フローチャート: 判断 127"/>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93077</xdr:rowOff>
    </xdr:from>
    <xdr:ext cx="534377" cy="259045"/>
    <xdr:sp macro="" textlink="">
      <xdr:nvSpPr>
        <xdr:cNvPr id="129" name="テキスト ボックス 128"/>
        <xdr:cNvSpPr txBox="1"/>
      </xdr:nvSpPr>
      <xdr:spPr>
        <a:xfrm>
          <a:off x="1752111" y="98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30" name="フローチャート: 判断 129"/>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85487</xdr:rowOff>
    </xdr:from>
    <xdr:ext cx="534377" cy="259045"/>
    <xdr:sp macro="" textlink="">
      <xdr:nvSpPr>
        <xdr:cNvPr id="131" name="テキスト ボックス 130"/>
        <xdr:cNvSpPr txBox="1"/>
      </xdr:nvSpPr>
      <xdr:spPr>
        <a:xfrm>
          <a:off x="863111" y="98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39445</xdr:rowOff>
    </xdr:from>
    <xdr:to>
      <xdr:col>24</xdr:col>
      <xdr:colOff>114300</xdr:colOff>
      <xdr:row>57</xdr:row>
      <xdr:rowOff>141045</xdr:rowOff>
    </xdr:to>
    <xdr:sp macro="" textlink="">
      <xdr:nvSpPr>
        <xdr:cNvPr id="137" name="楕円 136"/>
        <xdr:cNvSpPr/>
      </xdr:nvSpPr>
      <xdr:spPr>
        <a:xfrm>
          <a:off x="4584700" y="98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170272</xdr:rowOff>
    </xdr:from>
    <xdr:ext cx="534377" cy="259045"/>
    <xdr:sp macro="" textlink="">
      <xdr:nvSpPr>
        <xdr:cNvPr id="138" name="総務費該当値テキスト"/>
        <xdr:cNvSpPr txBox="1"/>
      </xdr:nvSpPr>
      <xdr:spPr>
        <a:xfrm>
          <a:off x="4686300" y="96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33304</xdr:rowOff>
    </xdr:from>
    <xdr:to>
      <xdr:col>20</xdr:col>
      <xdr:colOff>38100</xdr:colOff>
      <xdr:row>57</xdr:row>
      <xdr:rowOff>134904</xdr:rowOff>
    </xdr:to>
    <xdr:sp macro="" textlink="">
      <xdr:nvSpPr>
        <xdr:cNvPr id="139" name="楕円 138"/>
        <xdr:cNvSpPr/>
      </xdr:nvSpPr>
      <xdr:spPr>
        <a:xfrm>
          <a:off x="3746500" y="9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126031</xdr:rowOff>
    </xdr:from>
    <xdr:ext cx="534377" cy="259045"/>
    <xdr:sp macro="" textlink="">
      <xdr:nvSpPr>
        <xdr:cNvPr id="140" name="テキスト ボックス 139"/>
        <xdr:cNvSpPr txBox="1"/>
      </xdr:nvSpPr>
      <xdr:spPr>
        <a:xfrm>
          <a:off x="3530111" y="98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150357</xdr:rowOff>
    </xdr:from>
    <xdr:to>
      <xdr:col>15</xdr:col>
      <xdr:colOff>101600</xdr:colOff>
      <xdr:row>57</xdr:row>
      <xdr:rowOff>80507</xdr:rowOff>
    </xdr:to>
    <xdr:sp macro="" textlink="">
      <xdr:nvSpPr>
        <xdr:cNvPr id="141" name="楕円 140"/>
        <xdr:cNvSpPr/>
      </xdr:nvSpPr>
      <xdr:spPr>
        <a:xfrm>
          <a:off x="2857500" y="97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97034</xdr:rowOff>
    </xdr:from>
    <xdr:ext cx="534377" cy="259045"/>
    <xdr:sp macro="" textlink="">
      <xdr:nvSpPr>
        <xdr:cNvPr id="142" name="テキスト ボックス 141"/>
        <xdr:cNvSpPr txBox="1"/>
      </xdr:nvSpPr>
      <xdr:spPr>
        <a:xfrm>
          <a:off x="2641111" y="952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141012</xdr:rowOff>
    </xdr:from>
    <xdr:to>
      <xdr:col>10</xdr:col>
      <xdr:colOff>165100</xdr:colOff>
      <xdr:row>57</xdr:row>
      <xdr:rowOff>71162</xdr:rowOff>
    </xdr:to>
    <xdr:sp macro="" textlink="">
      <xdr:nvSpPr>
        <xdr:cNvPr id="143" name="楕円 142"/>
        <xdr:cNvSpPr/>
      </xdr:nvSpPr>
      <xdr:spPr>
        <a:xfrm>
          <a:off x="1968500" y="97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87689</xdr:rowOff>
    </xdr:from>
    <xdr:ext cx="534377" cy="259045"/>
    <xdr:sp macro="" textlink="">
      <xdr:nvSpPr>
        <xdr:cNvPr id="144" name="テキスト ボックス 143"/>
        <xdr:cNvSpPr txBox="1"/>
      </xdr:nvSpPr>
      <xdr:spPr>
        <a:xfrm>
          <a:off x="1752111" y="95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81727</xdr:rowOff>
    </xdr:from>
    <xdr:to>
      <xdr:col>6</xdr:col>
      <xdr:colOff>38100</xdr:colOff>
      <xdr:row>57</xdr:row>
      <xdr:rowOff>11877</xdr:rowOff>
    </xdr:to>
    <xdr:sp macro="" textlink="">
      <xdr:nvSpPr>
        <xdr:cNvPr id="145" name="楕円 144"/>
        <xdr:cNvSpPr/>
      </xdr:nvSpPr>
      <xdr:spPr>
        <a:xfrm>
          <a:off x="1079500" y="96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28404</xdr:rowOff>
    </xdr:from>
    <xdr:ext cx="534377" cy="259045"/>
    <xdr:sp macro="" textlink="">
      <xdr:nvSpPr>
        <xdr:cNvPr id="146" name="テキスト ボックス 145"/>
        <xdr:cNvSpPr txBox="1"/>
      </xdr:nvSpPr>
      <xdr:spPr>
        <a:xfrm>
          <a:off x="863111" y="945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123184</xdr:rowOff>
    </xdr:from>
    <xdr:to>
      <xdr:col>24</xdr:col>
      <xdr:colOff>63500</xdr:colOff>
      <xdr:row>74</xdr:row>
      <xdr:rowOff>110134</xdr:rowOff>
    </xdr:to>
    <xdr:cxnSp macro="">
      <xdr:nvCxnSpPr>
        <xdr:cNvPr id="176" name="直線コネクタ 175"/>
        <xdr:cNvCxnSpPr/>
      </xdr:nvCxnSpPr>
      <xdr:spPr>
        <a:xfrm flipV="1">
          <a:off x="3797300" y="12639034"/>
          <a:ext cx="838200" cy="15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110134</xdr:rowOff>
    </xdr:from>
    <xdr:to>
      <xdr:col>19</xdr:col>
      <xdr:colOff>177800</xdr:colOff>
      <xdr:row>75</xdr:row>
      <xdr:rowOff>115812</xdr:rowOff>
    </xdr:to>
    <xdr:cxnSp macro="">
      <xdr:nvCxnSpPr>
        <xdr:cNvPr id="179" name="直線コネクタ 178"/>
        <xdr:cNvCxnSpPr/>
      </xdr:nvCxnSpPr>
      <xdr:spPr>
        <a:xfrm flipV="1">
          <a:off x="2908300" y="12797434"/>
          <a:ext cx="889000" cy="17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115812</xdr:rowOff>
    </xdr:from>
    <xdr:to>
      <xdr:col>15</xdr:col>
      <xdr:colOff>50800</xdr:colOff>
      <xdr:row>76</xdr:row>
      <xdr:rowOff>96323</xdr:rowOff>
    </xdr:to>
    <xdr:cxnSp macro="">
      <xdr:nvCxnSpPr>
        <xdr:cNvPr id="182" name="直線コネクタ 181"/>
        <xdr:cNvCxnSpPr/>
      </xdr:nvCxnSpPr>
      <xdr:spPr>
        <a:xfrm flipV="1">
          <a:off x="2019300" y="12974562"/>
          <a:ext cx="889000" cy="1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96323</xdr:rowOff>
    </xdr:from>
    <xdr:to>
      <xdr:col>10</xdr:col>
      <xdr:colOff>114300</xdr:colOff>
      <xdr:row>76</xdr:row>
      <xdr:rowOff>156063</xdr:rowOff>
    </xdr:to>
    <xdr:cxnSp macro="">
      <xdr:nvCxnSpPr>
        <xdr:cNvPr id="185" name="直線コネクタ 184"/>
        <xdr:cNvCxnSpPr/>
      </xdr:nvCxnSpPr>
      <xdr:spPr>
        <a:xfrm flipV="1">
          <a:off x="1130300" y="13126523"/>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71831</xdr:rowOff>
    </xdr:from>
    <xdr:to>
      <xdr:col>10</xdr:col>
      <xdr:colOff>165100</xdr:colOff>
      <xdr:row>77</xdr:row>
      <xdr:rowOff>1981</xdr:rowOff>
    </xdr:to>
    <xdr:sp macro="" textlink="">
      <xdr:nvSpPr>
        <xdr:cNvPr id="186" name="フローチャート: 判断 185"/>
        <xdr:cNvSpPr/>
      </xdr:nvSpPr>
      <xdr:spPr>
        <a:xfrm>
          <a:off x="1968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164558</xdr:rowOff>
    </xdr:from>
    <xdr:ext cx="599010" cy="259045"/>
    <xdr:sp macro="" textlink="">
      <xdr:nvSpPr>
        <xdr:cNvPr id="187" name="テキスト ボックス 186"/>
        <xdr:cNvSpPr txBox="1"/>
      </xdr:nvSpPr>
      <xdr:spPr>
        <a:xfrm>
          <a:off x="1719795"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43656</xdr:rowOff>
    </xdr:from>
    <xdr:to>
      <xdr:col>6</xdr:col>
      <xdr:colOff>38100</xdr:colOff>
      <xdr:row>77</xdr:row>
      <xdr:rowOff>145256</xdr:rowOff>
    </xdr:to>
    <xdr:sp macro="" textlink="">
      <xdr:nvSpPr>
        <xdr:cNvPr id="188" name="フローチャート: 判断 187"/>
        <xdr:cNvSpPr/>
      </xdr:nvSpPr>
      <xdr:spPr>
        <a:xfrm>
          <a:off x="1079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136383</xdr:rowOff>
    </xdr:from>
    <xdr:ext cx="599010" cy="259045"/>
    <xdr:sp macro="" textlink="">
      <xdr:nvSpPr>
        <xdr:cNvPr id="189" name="テキスト ボックス 188"/>
        <xdr:cNvSpPr txBox="1"/>
      </xdr:nvSpPr>
      <xdr:spPr>
        <a:xfrm>
          <a:off x="830795" y="133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72384</xdr:rowOff>
    </xdr:from>
    <xdr:to>
      <xdr:col>24</xdr:col>
      <xdr:colOff>114300</xdr:colOff>
      <xdr:row>74</xdr:row>
      <xdr:rowOff>2534</xdr:rowOff>
    </xdr:to>
    <xdr:sp macro="" textlink="">
      <xdr:nvSpPr>
        <xdr:cNvPr id="195" name="楕円 194"/>
        <xdr:cNvSpPr/>
      </xdr:nvSpPr>
      <xdr:spPr>
        <a:xfrm>
          <a:off x="4584700" y="125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95261</xdr:rowOff>
    </xdr:from>
    <xdr:ext cx="599010" cy="259045"/>
    <xdr:sp macro="" textlink="">
      <xdr:nvSpPr>
        <xdr:cNvPr id="196" name="民生費該当値テキスト"/>
        <xdr:cNvSpPr txBox="1"/>
      </xdr:nvSpPr>
      <xdr:spPr>
        <a:xfrm>
          <a:off x="4686300" y="1243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59334</xdr:rowOff>
    </xdr:from>
    <xdr:to>
      <xdr:col>20</xdr:col>
      <xdr:colOff>38100</xdr:colOff>
      <xdr:row>74</xdr:row>
      <xdr:rowOff>160934</xdr:rowOff>
    </xdr:to>
    <xdr:sp macro="" textlink="">
      <xdr:nvSpPr>
        <xdr:cNvPr id="197" name="楕円 196"/>
        <xdr:cNvSpPr/>
      </xdr:nvSpPr>
      <xdr:spPr>
        <a:xfrm>
          <a:off x="3746500" y="127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6011</xdr:rowOff>
    </xdr:from>
    <xdr:ext cx="599010" cy="259045"/>
    <xdr:sp macro="" textlink="">
      <xdr:nvSpPr>
        <xdr:cNvPr id="198" name="テキスト ボックス 197"/>
        <xdr:cNvSpPr txBox="1"/>
      </xdr:nvSpPr>
      <xdr:spPr>
        <a:xfrm>
          <a:off x="3497795" y="1252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65012</xdr:rowOff>
    </xdr:from>
    <xdr:to>
      <xdr:col>15</xdr:col>
      <xdr:colOff>101600</xdr:colOff>
      <xdr:row>75</xdr:row>
      <xdr:rowOff>166612</xdr:rowOff>
    </xdr:to>
    <xdr:sp macro="" textlink="">
      <xdr:nvSpPr>
        <xdr:cNvPr id="199" name="楕円 198"/>
        <xdr:cNvSpPr/>
      </xdr:nvSpPr>
      <xdr:spPr>
        <a:xfrm>
          <a:off x="2857500" y="12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11689</xdr:rowOff>
    </xdr:from>
    <xdr:ext cx="599010" cy="259045"/>
    <xdr:sp macro="" textlink="">
      <xdr:nvSpPr>
        <xdr:cNvPr id="200" name="テキスト ボックス 199"/>
        <xdr:cNvSpPr txBox="1"/>
      </xdr:nvSpPr>
      <xdr:spPr>
        <a:xfrm>
          <a:off x="2608795" y="1269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45523</xdr:rowOff>
    </xdr:from>
    <xdr:to>
      <xdr:col>10</xdr:col>
      <xdr:colOff>165100</xdr:colOff>
      <xdr:row>76</xdr:row>
      <xdr:rowOff>147123</xdr:rowOff>
    </xdr:to>
    <xdr:sp macro="" textlink="">
      <xdr:nvSpPr>
        <xdr:cNvPr id="201" name="楕円 200"/>
        <xdr:cNvSpPr/>
      </xdr:nvSpPr>
      <xdr:spPr>
        <a:xfrm>
          <a:off x="1968500" y="130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163650</xdr:rowOff>
    </xdr:from>
    <xdr:ext cx="599010" cy="259045"/>
    <xdr:sp macro="" textlink="">
      <xdr:nvSpPr>
        <xdr:cNvPr id="202" name="テキスト ボックス 201"/>
        <xdr:cNvSpPr txBox="1"/>
      </xdr:nvSpPr>
      <xdr:spPr>
        <a:xfrm>
          <a:off x="1719795" y="128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105263</xdr:rowOff>
    </xdr:from>
    <xdr:to>
      <xdr:col>6</xdr:col>
      <xdr:colOff>38100</xdr:colOff>
      <xdr:row>77</xdr:row>
      <xdr:rowOff>35413</xdr:rowOff>
    </xdr:to>
    <xdr:sp macro="" textlink="">
      <xdr:nvSpPr>
        <xdr:cNvPr id="203" name="楕円 202"/>
        <xdr:cNvSpPr/>
      </xdr:nvSpPr>
      <xdr:spPr>
        <a:xfrm>
          <a:off x="1079500" y="131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51941</xdr:rowOff>
    </xdr:from>
    <xdr:ext cx="599010" cy="259045"/>
    <xdr:sp macro="" textlink="">
      <xdr:nvSpPr>
        <xdr:cNvPr id="204" name="テキスト ボックス 203"/>
        <xdr:cNvSpPr txBox="1"/>
      </xdr:nvSpPr>
      <xdr:spPr>
        <a:xfrm>
          <a:off x="830795" y="1291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121946</xdr:rowOff>
    </xdr:from>
    <xdr:to>
      <xdr:col>24</xdr:col>
      <xdr:colOff>63500</xdr:colOff>
      <xdr:row>98</xdr:row>
      <xdr:rowOff>167842</xdr:rowOff>
    </xdr:to>
    <xdr:cxnSp macro="">
      <xdr:nvCxnSpPr>
        <xdr:cNvPr id="234" name="直線コネクタ 233"/>
        <xdr:cNvCxnSpPr/>
      </xdr:nvCxnSpPr>
      <xdr:spPr>
        <a:xfrm flipV="1">
          <a:off x="3797300" y="16924046"/>
          <a:ext cx="838200" cy="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167793</xdr:rowOff>
    </xdr:from>
    <xdr:to>
      <xdr:col>19</xdr:col>
      <xdr:colOff>177800</xdr:colOff>
      <xdr:row>98</xdr:row>
      <xdr:rowOff>167842</xdr:rowOff>
    </xdr:to>
    <xdr:cxnSp macro="">
      <xdr:nvCxnSpPr>
        <xdr:cNvPr id="237" name="直線コネクタ 236"/>
        <xdr:cNvCxnSpPr/>
      </xdr:nvCxnSpPr>
      <xdr:spPr>
        <a:xfrm>
          <a:off x="2908300" y="16969893"/>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133922</xdr:rowOff>
    </xdr:from>
    <xdr:to>
      <xdr:col>15</xdr:col>
      <xdr:colOff>50800</xdr:colOff>
      <xdr:row>98</xdr:row>
      <xdr:rowOff>167793</xdr:rowOff>
    </xdr:to>
    <xdr:cxnSp macro="">
      <xdr:nvCxnSpPr>
        <xdr:cNvPr id="240" name="直線コネクタ 239"/>
        <xdr:cNvCxnSpPr/>
      </xdr:nvCxnSpPr>
      <xdr:spPr>
        <a:xfrm>
          <a:off x="2019300" y="16936022"/>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133922</xdr:rowOff>
    </xdr:from>
    <xdr:to>
      <xdr:col>10</xdr:col>
      <xdr:colOff>114300</xdr:colOff>
      <xdr:row>98</xdr:row>
      <xdr:rowOff>167120</xdr:rowOff>
    </xdr:to>
    <xdr:cxnSp macro="">
      <xdr:nvCxnSpPr>
        <xdr:cNvPr id="243" name="直線コネクタ 242"/>
        <xdr:cNvCxnSpPr/>
      </xdr:nvCxnSpPr>
      <xdr:spPr>
        <a:xfrm flipV="1">
          <a:off x="1130300" y="16936022"/>
          <a:ext cx="8890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73952</xdr:rowOff>
    </xdr:from>
    <xdr:to>
      <xdr:col>10</xdr:col>
      <xdr:colOff>165100</xdr:colOff>
      <xdr:row>99</xdr:row>
      <xdr:rowOff>4102</xdr:rowOff>
    </xdr:to>
    <xdr:sp macro="" textlink="">
      <xdr:nvSpPr>
        <xdr:cNvPr id="244" name="フローチャート: 判断 243"/>
        <xdr:cNvSpPr/>
      </xdr:nvSpPr>
      <xdr:spPr>
        <a:xfrm>
          <a:off x="1968500" y="1687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20629</xdr:rowOff>
    </xdr:from>
    <xdr:ext cx="534377" cy="259045"/>
    <xdr:sp macro="" textlink="">
      <xdr:nvSpPr>
        <xdr:cNvPr id="245" name="テキスト ボックス 244"/>
        <xdr:cNvSpPr txBox="1"/>
      </xdr:nvSpPr>
      <xdr:spPr>
        <a:xfrm>
          <a:off x="1752111" y="166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94487</xdr:rowOff>
    </xdr:from>
    <xdr:to>
      <xdr:col>6</xdr:col>
      <xdr:colOff>38100</xdr:colOff>
      <xdr:row>99</xdr:row>
      <xdr:rowOff>24637</xdr:rowOff>
    </xdr:to>
    <xdr:sp macro="" textlink="">
      <xdr:nvSpPr>
        <xdr:cNvPr id="246" name="フローチャート: 判断 245"/>
        <xdr:cNvSpPr/>
      </xdr:nvSpPr>
      <xdr:spPr>
        <a:xfrm>
          <a:off x="1079500" y="168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41164</xdr:rowOff>
    </xdr:from>
    <xdr:ext cx="534377" cy="259045"/>
    <xdr:sp macro="" textlink="">
      <xdr:nvSpPr>
        <xdr:cNvPr id="247" name="テキスト ボックス 246"/>
        <xdr:cNvSpPr txBox="1"/>
      </xdr:nvSpPr>
      <xdr:spPr>
        <a:xfrm>
          <a:off x="863111" y="166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71146</xdr:rowOff>
    </xdr:from>
    <xdr:to>
      <xdr:col>24</xdr:col>
      <xdr:colOff>114300</xdr:colOff>
      <xdr:row>99</xdr:row>
      <xdr:rowOff>1296</xdr:rowOff>
    </xdr:to>
    <xdr:sp macro="" textlink="">
      <xdr:nvSpPr>
        <xdr:cNvPr id="253" name="楕円 252"/>
        <xdr:cNvSpPr/>
      </xdr:nvSpPr>
      <xdr:spPr>
        <a:xfrm>
          <a:off x="4584700" y="168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49573</xdr:rowOff>
    </xdr:from>
    <xdr:ext cx="534377" cy="259045"/>
    <xdr:sp macro="" textlink="">
      <xdr:nvSpPr>
        <xdr:cNvPr id="254" name="衛生費該当値テキスト"/>
        <xdr:cNvSpPr txBox="1"/>
      </xdr:nvSpPr>
      <xdr:spPr>
        <a:xfrm>
          <a:off x="4686300" y="168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117042</xdr:rowOff>
    </xdr:from>
    <xdr:to>
      <xdr:col>20</xdr:col>
      <xdr:colOff>38100</xdr:colOff>
      <xdr:row>99</xdr:row>
      <xdr:rowOff>47192</xdr:rowOff>
    </xdr:to>
    <xdr:sp macro="" textlink="">
      <xdr:nvSpPr>
        <xdr:cNvPr id="255" name="楕円 254"/>
        <xdr:cNvSpPr/>
      </xdr:nvSpPr>
      <xdr:spPr>
        <a:xfrm>
          <a:off x="3746500" y="1691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38319</xdr:rowOff>
    </xdr:from>
    <xdr:ext cx="534377" cy="259045"/>
    <xdr:sp macro="" textlink="">
      <xdr:nvSpPr>
        <xdr:cNvPr id="256" name="テキスト ボックス 255"/>
        <xdr:cNvSpPr txBox="1"/>
      </xdr:nvSpPr>
      <xdr:spPr>
        <a:xfrm>
          <a:off x="3530111" y="170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116993</xdr:rowOff>
    </xdr:from>
    <xdr:to>
      <xdr:col>15</xdr:col>
      <xdr:colOff>101600</xdr:colOff>
      <xdr:row>99</xdr:row>
      <xdr:rowOff>47143</xdr:rowOff>
    </xdr:to>
    <xdr:sp macro="" textlink="">
      <xdr:nvSpPr>
        <xdr:cNvPr id="257" name="楕円 256"/>
        <xdr:cNvSpPr/>
      </xdr:nvSpPr>
      <xdr:spPr>
        <a:xfrm>
          <a:off x="2857500" y="169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63670</xdr:rowOff>
    </xdr:from>
    <xdr:ext cx="534377" cy="259045"/>
    <xdr:sp macro="" textlink="">
      <xdr:nvSpPr>
        <xdr:cNvPr id="258" name="テキスト ボックス 257"/>
        <xdr:cNvSpPr txBox="1"/>
      </xdr:nvSpPr>
      <xdr:spPr>
        <a:xfrm>
          <a:off x="2641111" y="166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83122</xdr:rowOff>
    </xdr:from>
    <xdr:to>
      <xdr:col>10</xdr:col>
      <xdr:colOff>165100</xdr:colOff>
      <xdr:row>99</xdr:row>
      <xdr:rowOff>13272</xdr:rowOff>
    </xdr:to>
    <xdr:sp macro="" textlink="">
      <xdr:nvSpPr>
        <xdr:cNvPr id="259" name="楕円 258"/>
        <xdr:cNvSpPr/>
      </xdr:nvSpPr>
      <xdr:spPr>
        <a:xfrm>
          <a:off x="1968500" y="168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4399</xdr:rowOff>
    </xdr:from>
    <xdr:ext cx="534377" cy="259045"/>
    <xdr:sp macro="" textlink="">
      <xdr:nvSpPr>
        <xdr:cNvPr id="260" name="テキスト ボックス 259"/>
        <xdr:cNvSpPr txBox="1"/>
      </xdr:nvSpPr>
      <xdr:spPr>
        <a:xfrm>
          <a:off x="1752111" y="169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116320</xdr:rowOff>
    </xdr:from>
    <xdr:to>
      <xdr:col>6</xdr:col>
      <xdr:colOff>38100</xdr:colOff>
      <xdr:row>99</xdr:row>
      <xdr:rowOff>46470</xdr:rowOff>
    </xdr:to>
    <xdr:sp macro="" textlink="">
      <xdr:nvSpPr>
        <xdr:cNvPr id="261" name="楕円 260"/>
        <xdr:cNvSpPr/>
      </xdr:nvSpPr>
      <xdr:spPr>
        <a:xfrm>
          <a:off x="1079500" y="169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37597</xdr:rowOff>
    </xdr:from>
    <xdr:ext cx="534377" cy="259045"/>
    <xdr:sp macro="" textlink="">
      <xdr:nvSpPr>
        <xdr:cNvPr id="262" name="テキスト ボックス 261"/>
        <xdr:cNvSpPr txBox="1"/>
      </xdr:nvSpPr>
      <xdr:spPr>
        <a:xfrm>
          <a:off x="863111" y="170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73041</xdr:rowOff>
    </xdr:from>
    <xdr:to>
      <xdr:col>55</xdr:col>
      <xdr:colOff>0</xdr:colOff>
      <xdr:row>38</xdr:row>
      <xdr:rowOff>74229</xdr:rowOff>
    </xdr:to>
    <xdr:cxnSp macro="">
      <xdr:nvCxnSpPr>
        <xdr:cNvPr id="289" name="直線コネクタ 288"/>
        <xdr:cNvCxnSpPr/>
      </xdr:nvCxnSpPr>
      <xdr:spPr>
        <a:xfrm>
          <a:off x="9639300" y="6588141"/>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54387</xdr:rowOff>
    </xdr:from>
    <xdr:to>
      <xdr:col>50</xdr:col>
      <xdr:colOff>114300</xdr:colOff>
      <xdr:row>38</xdr:row>
      <xdr:rowOff>73041</xdr:rowOff>
    </xdr:to>
    <xdr:cxnSp macro="">
      <xdr:nvCxnSpPr>
        <xdr:cNvPr id="292" name="直線コネクタ 291"/>
        <xdr:cNvCxnSpPr/>
      </xdr:nvCxnSpPr>
      <xdr:spPr>
        <a:xfrm>
          <a:off x="8750300" y="6569487"/>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36099</xdr:rowOff>
    </xdr:from>
    <xdr:to>
      <xdr:col>45</xdr:col>
      <xdr:colOff>177800</xdr:colOff>
      <xdr:row>38</xdr:row>
      <xdr:rowOff>54387</xdr:rowOff>
    </xdr:to>
    <xdr:cxnSp macro="">
      <xdr:nvCxnSpPr>
        <xdr:cNvPr id="295" name="直線コネクタ 294"/>
        <xdr:cNvCxnSpPr/>
      </xdr:nvCxnSpPr>
      <xdr:spPr>
        <a:xfrm>
          <a:off x="7861300" y="655119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117754</xdr:rowOff>
    </xdr:from>
    <xdr:to>
      <xdr:col>41</xdr:col>
      <xdr:colOff>50800</xdr:colOff>
      <xdr:row>38</xdr:row>
      <xdr:rowOff>36099</xdr:rowOff>
    </xdr:to>
    <xdr:cxnSp macro="">
      <xdr:nvCxnSpPr>
        <xdr:cNvPr id="298" name="直線コネクタ 297"/>
        <xdr:cNvCxnSpPr/>
      </xdr:nvCxnSpPr>
      <xdr:spPr>
        <a:xfrm>
          <a:off x="6972300" y="6461404"/>
          <a:ext cx="889000" cy="8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71344</xdr:rowOff>
    </xdr:from>
    <xdr:to>
      <xdr:col>41</xdr:col>
      <xdr:colOff>101600</xdr:colOff>
      <xdr:row>38</xdr:row>
      <xdr:rowOff>1494</xdr:rowOff>
    </xdr:to>
    <xdr:sp macro="" textlink="">
      <xdr:nvSpPr>
        <xdr:cNvPr id="299" name="フローチャート: 判断 298"/>
        <xdr:cNvSpPr/>
      </xdr:nvSpPr>
      <xdr:spPr>
        <a:xfrm>
          <a:off x="7810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18021</xdr:rowOff>
    </xdr:from>
    <xdr:ext cx="469744" cy="259045"/>
    <xdr:sp macro="" textlink="">
      <xdr:nvSpPr>
        <xdr:cNvPr id="300" name="テキスト ボックス 299"/>
        <xdr:cNvSpPr txBox="1"/>
      </xdr:nvSpPr>
      <xdr:spPr>
        <a:xfrm>
          <a:off x="7626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xdr:rowOff>
    </xdr:from>
    <xdr:to>
      <xdr:col>36</xdr:col>
      <xdr:colOff>165100</xdr:colOff>
      <xdr:row>37</xdr:row>
      <xdr:rowOff>116068</xdr:rowOff>
    </xdr:to>
    <xdr:sp macro="" textlink="">
      <xdr:nvSpPr>
        <xdr:cNvPr id="301" name="フローチャート: 判断 300"/>
        <xdr:cNvSpPr/>
      </xdr:nvSpPr>
      <xdr:spPr>
        <a:xfrm>
          <a:off x="6921500" y="635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132595</xdr:rowOff>
    </xdr:from>
    <xdr:ext cx="469744" cy="259045"/>
    <xdr:sp macro="" textlink="">
      <xdr:nvSpPr>
        <xdr:cNvPr id="302" name="テキスト ボックス 301"/>
        <xdr:cNvSpPr txBox="1"/>
      </xdr:nvSpPr>
      <xdr:spPr>
        <a:xfrm>
          <a:off x="6737428" y="61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23429</xdr:rowOff>
    </xdr:from>
    <xdr:to>
      <xdr:col>55</xdr:col>
      <xdr:colOff>50800</xdr:colOff>
      <xdr:row>38</xdr:row>
      <xdr:rowOff>125029</xdr:rowOff>
    </xdr:to>
    <xdr:sp macro="" textlink="">
      <xdr:nvSpPr>
        <xdr:cNvPr id="308" name="楕円 307"/>
        <xdr:cNvSpPr/>
      </xdr:nvSpPr>
      <xdr:spPr>
        <a:xfrm>
          <a:off x="104267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109806</xdr:rowOff>
    </xdr:from>
    <xdr:ext cx="378565" cy="259045"/>
    <xdr:sp macro="" textlink="">
      <xdr:nvSpPr>
        <xdr:cNvPr id="309" name="労働費該当値テキスト"/>
        <xdr:cNvSpPr txBox="1"/>
      </xdr:nvSpPr>
      <xdr:spPr>
        <a:xfrm>
          <a:off x="10528300" y="645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22241</xdr:rowOff>
    </xdr:from>
    <xdr:to>
      <xdr:col>50</xdr:col>
      <xdr:colOff>165100</xdr:colOff>
      <xdr:row>38</xdr:row>
      <xdr:rowOff>123841</xdr:rowOff>
    </xdr:to>
    <xdr:sp macro="" textlink="">
      <xdr:nvSpPr>
        <xdr:cNvPr id="310" name="楕円 309"/>
        <xdr:cNvSpPr/>
      </xdr:nvSpPr>
      <xdr:spPr>
        <a:xfrm>
          <a:off x="9588500" y="65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114968</xdr:rowOff>
    </xdr:from>
    <xdr:ext cx="378565" cy="259045"/>
    <xdr:sp macro="" textlink="">
      <xdr:nvSpPr>
        <xdr:cNvPr id="311" name="テキスト ボックス 310"/>
        <xdr:cNvSpPr txBox="1"/>
      </xdr:nvSpPr>
      <xdr:spPr>
        <a:xfrm>
          <a:off x="9450017" y="663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3587</xdr:rowOff>
    </xdr:from>
    <xdr:to>
      <xdr:col>46</xdr:col>
      <xdr:colOff>38100</xdr:colOff>
      <xdr:row>38</xdr:row>
      <xdr:rowOff>105187</xdr:rowOff>
    </xdr:to>
    <xdr:sp macro="" textlink="">
      <xdr:nvSpPr>
        <xdr:cNvPr id="312" name="楕円 311"/>
        <xdr:cNvSpPr/>
      </xdr:nvSpPr>
      <xdr:spPr>
        <a:xfrm>
          <a:off x="8699500" y="65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96314</xdr:rowOff>
    </xdr:from>
    <xdr:ext cx="378565" cy="259045"/>
    <xdr:sp macro="" textlink="">
      <xdr:nvSpPr>
        <xdr:cNvPr id="313" name="テキスト ボックス 312"/>
        <xdr:cNvSpPr txBox="1"/>
      </xdr:nvSpPr>
      <xdr:spPr>
        <a:xfrm>
          <a:off x="8561017" y="661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156749</xdr:rowOff>
    </xdr:from>
    <xdr:to>
      <xdr:col>41</xdr:col>
      <xdr:colOff>101600</xdr:colOff>
      <xdr:row>38</xdr:row>
      <xdr:rowOff>86899</xdr:rowOff>
    </xdr:to>
    <xdr:sp macro="" textlink="">
      <xdr:nvSpPr>
        <xdr:cNvPr id="314" name="楕円 313"/>
        <xdr:cNvSpPr/>
      </xdr:nvSpPr>
      <xdr:spPr>
        <a:xfrm>
          <a:off x="7810500" y="65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78026</xdr:rowOff>
    </xdr:from>
    <xdr:ext cx="469744" cy="259045"/>
    <xdr:sp macro="" textlink="">
      <xdr:nvSpPr>
        <xdr:cNvPr id="315" name="テキスト ボックス 314"/>
        <xdr:cNvSpPr txBox="1"/>
      </xdr:nvSpPr>
      <xdr:spPr>
        <a:xfrm>
          <a:off x="7626428" y="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66954</xdr:rowOff>
    </xdr:from>
    <xdr:to>
      <xdr:col>36</xdr:col>
      <xdr:colOff>165100</xdr:colOff>
      <xdr:row>37</xdr:row>
      <xdr:rowOff>168554</xdr:rowOff>
    </xdr:to>
    <xdr:sp macro="" textlink="">
      <xdr:nvSpPr>
        <xdr:cNvPr id="316" name="楕円 315"/>
        <xdr:cNvSpPr/>
      </xdr:nvSpPr>
      <xdr:spPr>
        <a:xfrm>
          <a:off x="6921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159681</xdr:rowOff>
    </xdr:from>
    <xdr:ext cx="469744" cy="259045"/>
    <xdr:sp macro="" textlink="">
      <xdr:nvSpPr>
        <xdr:cNvPr id="317" name="テキスト ボックス 316"/>
        <xdr:cNvSpPr txBox="1"/>
      </xdr:nvSpPr>
      <xdr:spPr>
        <a:xfrm>
          <a:off x="6737428" y="65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160091</xdr:rowOff>
    </xdr:from>
    <xdr:to>
      <xdr:col>55</xdr:col>
      <xdr:colOff>0</xdr:colOff>
      <xdr:row>56</xdr:row>
      <xdr:rowOff>13559</xdr:rowOff>
    </xdr:to>
    <xdr:cxnSp macro="">
      <xdr:nvCxnSpPr>
        <xdr:cNvPr id="344" name="直線コネクタ 343"/>
        <xdr:cNvCxnSpPr/>
      </xdr:nvCxnSpPr>
      <xdr:spPr>
        <a:xfrm flipV="1">
          <a:off x="9639300" y="9589841"/>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143175</xdr:rowOff>
    </xdr:from>
    <xdr:to>
      <xdr:col>50</xdr:col>
      <xdr:colOff>114300</xdr:colOff>
      <xdr:row>56</xdr:row>
      <xdr:rowOff>13559</xdr:rowOff>
    </xdr:to>
    <xdr:cxnSp macro="">
      <xdr:nvCxnSpPr>
        <xdr:cNvPr id="347" name="直線コネクタ 346"/>
        <xdr:cNvCxnSpPr/>
      </xdr:nvCxnSpPr>
      <xdr:spPr>
        <a:xfrm>
          <a:off x="8750300" y="9572925"/>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143175</xdr:rowOff>
    </xdr:from>
    <xdr:to>
      <xdr:col>45</xdr:col>
      <xdr:colOff>177800</xdr:colOff>
      <xdr:row>56</xdr:row>
      <xdr:rowOff>60604</xdr:rowOff>
    </xdr:to>
    <xdr:cxnSp macro="">
      <xdr:nvCxnSpPr>
        <xdr:cNvPr id="350" name="直線コネクタ 349"/>
        <xdr:cNvCxnSpPr/>
      </xdr:nvCxnSpPr>
      <xdr:spPr>
        <a:xfrm flipV="1">
          <a:off x="7861300" y="9572925"/>
          <a:ext cx="889000" cy="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60604</xdr:rowOff>
    </xdr:from>
    <xdr:to>
      <xdr:col>41</xdr:col>
      <xdr:colOff>50800</xdr:colOff>
      <xdr:row>56</xdr:row>
      <xdr:rowOff>134259</xdr:rowOff>
    </xdr:to>
    <xdr:cxnSp macro="">
      <xdr:nvCxnSpPr>
        <xdr:cNvPr id="353" name="直線コネクタ 352"/>
        <xdr:cNvCxnSpPr/>
      </xdr:nvCxnSpPr>
      <xdr:spPr>
        <a:xfrm flipV="1">
          <a:off x="6972300" y="9661804"/>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60691</xdr:rowOff>
    </xdr:from>
    <xdr:to>
      <xdr:col>41</xdr:col>
      <xdr:colOff>101600</xdr:colOff>
      <xdr:row>56</xdr:row>
      <xdr:rowOff>162291</xdr:rowOff>
    </xdr:to>
    <xdr:sp macro="" textlink="">
      <xdr:nvSpPr>
        <xdr:cNvPr id="354" name="フローチャート: 判断 353"/>
        <xdr:cNvSpPr/>
      </xdr:nvSpPr>
      <xdr:spPr>
        <a:xfrm>
          <a:off x="7810500" y="966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153418</xdr:rowOff>
    </xdr:from>
    <xdr:ext cx="534377" cy="259045"/>
    <xdr:sp macro="" textlink="">
      <xdr:nvSpPr>
        <xdr:cNvPr id="355" name="テキスト ボックス 354"/>
        <xdr:cNvSpPr txBox="1"/>
      </xdr:nvSpPr>
      <xdr:spPr>
        <a:xfrm>
          <a:off x="7594111" y="975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74087</xdr:rowOff>
    </xdr:from>
    <xdr:to>
      <xdr:col>36</xdr:col>
      <xdr:colOff>165100</xdr:colOff>
      <xdr:row>57</xdr:row>
      <xdr:rowOff>4237</xdr:rowOff>
    </xdr:to>
    <xdr:sp macro="" textlink="">
      <xdr:nvSpPr>
        <xdr:cNvPr id="356" name="フローチャート: 判断 355"/>
        <xdr:cNvSpPr/>
      </xdr:nvSpPr>
      <xdr:spPr>
        <a:xfrm>
          <a:off x="6921500" y="967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20764</xdr:rowOff>
    </xdr:from>
    <xdr:ext cx="534377" cy="259045"/>
    <xdr:sp macro="" textlink="">
      <xdr:nvSpPr>
        <xdr:cNvPr id="357" name="テキスト ボックス 356"/>
        <xdr:cNvSpPr txBox="1"/>
      </xdr:nvSpPr>
      <xdr:spPr>
        <a:xfrm>
          <a:off x="6705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109291</xdr:rowOff>
    </xdr:from>
    <xdr:to>
      <xdr:col>55</xdr:col>
      <xdr:colOff>50800</xdr:colOff>
      <xdr:row>56</xdr:row>
      <xdr:rowOff>39441</xdr:rowOff>
    </xdr:to>
    <xdr:sp macro="" textlink="">
      <xdr:nvSpPr>
        <xdr:cNvPr id="363" name="楕円 362"/>
        <xdr:cNvSpPr/>
      </xdr:nvSpPr>
      <xdr:spPr>
        <a:xfrm>
          <a:off x="10426700" y="95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132168</xdr:rowOff>
    </xdr:from>
    <xdr:ext cx="534377" cy="259045"/>
    <xdr:sp macro="" textlink="">
      <xdr:nvSpPr>
        <xdr:cNvPr id="364" name="農林水産業費該当値テキスト"/>
        <xdr:cNvSpPr txBox="1"/>
      </xdr:nvSpPr>
      <xdr:spPr>
        <a:xfrm>
          <a:off x="10528300" y="93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134209</xdr:rowOff>
    </xdr:from>
    <xdr:to>
      <xdr:col>50</xdr:col>
      <xdr:colOff>165100</xdr:colOff>
      <xdr:row>56</xdr:row>
      <xdr:rowOff>64359</xdr:rowOff>
    </xdr:to>
    <xdr:sp macro="" textlink="">
      <xdr:nvSpPr>
        <xdr:cNvPr id="365" name="楕円 364"/>
        <xdr:cNvSpPr/>
      </xdr:nvSpPr>
      <xdr:spPr>
        <a:xfrm>
          <a:off x="9588500" y="95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80886</xdr:rowOff>
    </xdr:from>
    <xdr:ext cx="534377" cy="259045"/>
    <xdr:sp macro="" textlink="">
      <xdr:nvSpPr>
        <xdr:cNvPr id="366" name="テキスト ボックス 365"/>
        <xdr:cNvSpPr txBox="1"/>
      </xdr:nvSpPr>
      <xdr:spPr>
        <a:xfrm>
          <a:off x="9372111" y="93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92375</xdr:rowOff>
    </xdr:from>
    <xdr:to>
      <xdr:col>46</xdr:col>
      <xdr:colOff>38100</xdr:colOff>
      <xdr:row>56</xdr:row>
      <xdr:rowOff>22525</xdr:rowOff>
    </xdr:to>
    <xdr:sp macro="" textlink="">
      <xdr:nvSpPr>
        <xdr:cNvPr id="367" name="楕円 366"/>
        <xdr:cNvSpPr/>
      </xdr:nvSpPr>
      <xdr:spPr>
        <a:xfrm>
          <a:off x="8699500" y="95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39052</xdr:rowOff>
    </xdr:from>
    <xdr:ext cx="534377" cy="259045"/>
    <xdr:sp macro="" textlink="">
      <xdr:nvSpPr>
        <xdr:cNvPr id="368" name="テキスト ボックス 367"/>
        <xdr:cNvSpPr txBox="1"/>
      </xdr:nvSpPr>
      <xdr:spPr>
        <a:xfrm>
          <a:off x="8483111" y="92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9804</xdr:rowOff>
    </xdr:from>
    <xdr:to>
      <xdr:col>41</xdr:col>
      <xdr:colOff>101600</xdr:colOff>
      <xdr:row>56</xdr:row>
      <xdr:rowOff>111404</xdr:rowOff>
    </xdr:to>
    <xdr:sp macro="" textlink="">
      <xdr:nvSpPr>
        <xdr:cNvPr id="369" name="楕円 368"/>
        <xdr:cNvSpPr/>
      </xdr:nvSpPr>
      <xdr:spPr>
        <a:xfrm>
          <a:off x="7810500" y="96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127931</xdr:rowOff>
    </xdr:from>
    <xdr:ext cx="534377" cy="259045"/>
    <xdr:sp macro="" textlink="">
      <xdr:nvSpPr>
        <xdr:cNvPr id="370" name="テキスト ボックス 369"/>
        <xdr:cNvSpPr txBox="1"/>
      </xdr:nvSpPr>
      <xdr:spPr>
        <a:xfrm>
          <a:off x="7594111" y="93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83459</xdr:rowOff>
    </xdr:from>
    <xdr:to>
      <xdr:col>36</xdr:col>
      <xdr:colOff>165100</xdr:colOff>
      <xdr:row>57</xdr:row>
      <xdr:rowOff>13609</xdr:rowOff>
    </xdr:to>
    <xdr:sp macro="" textlink="">
      <xdr:nvSpPr>
        <xdr:cNvPr id="371" name="楕円 370"/>
        <xdr:cNvSpPr/>
      </xdr:nvSpPr>
      <xdr:spPr>
        <a:xfrm>
          <a:off x="6921500" y="96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4736</xdr:rowOff>
    </xdr:from>
    <xdr:ext cx="534377" cy="259045"/>
    <xdr:sp macro="" textlink="">
      <xdr:nvSpPr>
        <xdr:cNvPr id="372" name="テキスト ボックス 371"/>
        <xdr:cNvSpPr txBox="1"/>
      </xdr:nvSpPr>
      <xdr:spPr>
        <a:xfrm>
          <a:off x="6705111" y="97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128682</xdr:rowOff>
    </xdr:from>
    <xdr:to>
      <xdr:col>55</xdr:col>
      <xdr:colOff>0</xdr:colOff>
      <xdr:row>77</xdr:row>
      <xdr:rowOff>139883</xdr:rowOff>
    </xdr:to>
    <xdr:cxnSp macro="">
      <xdr:nvCxnSpPr>
        <xdr:cNvPr id="399" name="直線コネクタ 398"/>
        <xdr:cNvCxnSpPr/>
      </xdr:nvCxnSpPr>
      <xdr:spPr>
        <a:xfrm>
          <a:off x="9639300" y="13330332"/>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160823</xdr:rowOff>
    </xdr:from>
    <xdr:to>
      <xdr:col>50</xdr:col>
      <xdr:colOff>114300</xdr:colOff>
      <xdr:row>77</xdr:row>
      <xdr:rowOff>128682</xdr:rowOff>
    </xdr:to>
    <xdr:cxnSp macro="">
      <xdr:nvCxnSpPr>
        <xdr:cNvPr id="402" name="直線コネクタ 401"/>
        <xdr:cNvCxnSpPr/>
      </xdr:nvCxnSpPr>
      <xdr:spPr>
        <a:xfrm>
          <a:off x="8750300" y="13191023"/>
          <a:ext cx="8890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160823</xdr:rowOff>
    </xdr:from>
    <xdr:to>
      <xdr:col>45</xdr:col>
      <xdr:colOff>177800</xdr:colOff>
      <xdr:row>77</xdr:row>
      <xdr:rowOff>118211</xdr:rowOff>
    </xdr:to>
    <xdr:cxnSp macro="">
      <xdr:nvCxnSpPr>
        <xdr:cNvPr id="405" name="直線コネクタ 404"/>
        <xdr:cNvCxnSpPr/>
      </xdr:nvCxnSpPr>
      <xdr:spPr>
        <a:xfrm flipV="1">
          <a:off x="7861300" y="13191023"/>
          <a:ext cx="889000" cy="1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118211</xdr:rowOff>
    </xdr:from>
    <xdr:to>
      <xdr:col>41</xdr:col>
      <xdr:colOff>50800</xdr:colOff>
      <xdr:row>78</xdr:row>
      <xdr:rowOff>7386</xdr:rowOff>
    </xdr:to>
    <xdr:cxnSp macro="">
      <xdr:nvCxnSpPr>
        <xdr:cNvPr id="408" name="直線コネクタ 407"/>
        <xdr:cNvCxnSpPr/>
      </xdr:nvCxnSpPr>
      <xdr:spPr>
        <a:xfrm flipV="1">
          <a:off x="6972300" y="13319861"/>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23064</xdr:rowOff>
    </xdr:from>
    <xdr:to>
      <xdr:col>41</xdr:col>
      <xdr:colOff>101600</xdr:colOff>
      <xdr:row>76</xdr:row>
      <xdr:rowOff>124664</xdr:rowOff>
    </xdr:to>
    <xdr:sp macro="" textlink="">
      <xdr:nvSpPr>
        <xdr:cNvPr id="409" name="フローチャート: 判断 408"/>
        <xdr:cNvSpPr/>
      </xdr:nvSpPr>
      <xdr:spPr>
        <a:xfrm>
          <a:off x="7810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141190</xdr:rowOff>
    </xdr:from>
    <xdr:ext cx="469744" cy="259045"/>
    <xdr:sp macro="" textlink="">
      <xdr:nvSpPr>
        <xdr:cNvPr id="410" name="テキスト ボックス 409"/>
        <xdr:cNvSpPr txBox="1"/>
      </xdr:nvSpPr>
      <xdr:spPr>
        <a:xfrm>
          <a:off x="7626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26857</xdr:rowOff>
    </xdr:from>
    <xdr:to>
      <xdr:col>36</xdr:col>
      <xdr:colOff>165100</xdr:colOff>
      <xdr:row>76</xdr:row>
      <xdr:rowOff>128457</xdr:rowOff>
    </xdr:to>
    <xdr:sp macro="" textlink="">
      <xdr:nvSpPr>
        <xdr:cNvPr id="411" name="フローチャート: 判断 410"/>
        <xdr:cNvSpPr/>
      </xdr:nvSpPr>
      <xdr:spPr>
        <a:xfrm>
          <a:off x="6921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144985</xdr:rowOff>
    </xdr:from>
    <xdr:ext cx="469744" cy="259045"/>
    <xdr:sp macro="" textlink="">
      <xdr:nvSpPr>
        <xdr:cNvPr id="412" name="テキスト ボックス 411"/>
        <xdr:cNvSpPr txBox="1"/>
      </xdr:nvSpPr>
      <xdr:spPr>
        <a:xfrm>
          <a:off x="6737428"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89083</xdr:rowOff>
    </xdr:from>
    <xdr:to>
      <xdr:col>55</xdr:col>
      <xdr:colOff>50800</xdr:colOff>
      <xdr:row>78</xdr:row>
      <xdr:rowOff>19233</xdr:rowOff>
    </xdr:to>
    <xdr:sp macro="" textlink="">
      <xdr:nvSpPr>
        <xdr:cNvPr id="418" name="楕円 417"/>
        <xdr:cNvSpPr/>
      </xdr:nvSpPr>
      <xdr:spPr>
        <a:xfrm>
          <a:off x="104267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4010</xdr:rowOff>
    </xdr:from>
    <xdr:ext cx="469744" cy="259045"/>
    <xdr:sp macro="" textlink="">
      <xdr:nvSpPr>
        <xdr:cNvPr id="419" name="商工費該当値テキスト"/>
        <xdr:cNvSpPr txBox="1"/>
      </xdr:nvSpPr>
      <xdr:spPr>
        <a:xfrm>
          <a:off x="10528300" y="132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77882</xdr:rowOff>
    </xdr:from>
    <xdr:to>
      <xdr:col>50</xdr:col>
      <xdr:colOff>165100</xdr:colOff>
      <xdr:row>78</xdr:row>
      <xdr:rowOff>8032</xdr:rowOff>
    </xdr:to>
    <xdr:sp macro="" textlink="">
      <xdr:nvSpPr>
        <xdr:cNvPr id="420" name="楕円 419"/>
        <xdr:cNvSpPr/>
      </xdr:nvSpPr>
      <xdr:spPr>
        <a:xfrm>
          <a:off x="9588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170609</xdr:rowOff>
    </xdr:from>
    <xdr:ext cx="469744" cy="259045"/>
    <xdr:sp macro="" textlink="">
      <xdr:nvSpPr>
        <xdr:cNvPr id="421" name="テキスト ボックス 420"/>
        <xdr:cNvSpPr txBox="1"/>
      </xdr:nvSpPr>
      <xdr:spPr>
        <a:xfrm>
          <a:off x="9404428" y="1337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110023</xdr:rowOff>
    </xdr:from>
    <xdr:to>
      <xdr:col>46</xdr:col>
      <xdr:colOff>38100</xdr:colOff>
      <xdr:row>77</xdr:row>
      <xdr:rowOff>40173</xdr:rowOff>
    </xdr:to>
    <xdr:sp macro="" textlink="">
      <xdr:nvSpPr>
        <xdr:cNvPr id="422" name="楕円 421"/>
        <xdr:cNvSpPr/>
      </xdr:nvSpPr>
      <xdr:spPr>
        <a:xfrm>
          <a:off x="8699500" y="131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31300</xdr:rowOff>
    </xdr:from>
    <xdr:ext cx="469744" cy="259045"/>
    <xdr:sp macro="" textlink="">
      <xdr:nvSpPr>
        <xdr:cNvPr id="423" name="テキスト ボックス 422"/>
        <xdr:cNvSpPr txBox="1"/>
      </xdr:nvSpPr>
      <xdr:spPr>
        <a:xfrm>
          <a:off x="8515428" y="1323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67411</xdr:rowOff>
    </xdr:from>
    <xdr:to>
      <xdr:col>41</xdr:col>
      <xdr:colOff>101600</xdr:colOff>
      <xdr:row>77</xdr:row>
      <xdr:rowOff>169011</xdr:rowOff>
    </xdr:to>
    <xdr:sp macro="" textlink="">
      <xdr:nvSpPr>
        <xdr:cNvPr id="424" name="楕円 423"/>
        <xdr:cNvSpPr/>
      </xdr:nvSpPr>
      <xdr:spPr>
        <a:xfrm>
          <a:off x="7810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160138</xdr:rowOff>
    </xdr:from>
    <xdr:ext cx="469744" cy="259045"/>
    <xdr:sp macro="" textlink="">
      <xdr:nvSpPr>
        <xdr:cNvPr id="425" name="テキスト ボックス 424"/>
        <xdr:cNvSpPr txBox="1"/>
      </xdr:nvSpPr>
      <xdr:spPr>
        <a:xfrm>
          <a:off x="7626428" y="133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128036</xdr:rowOff>
    </xdr:from>
    <xdr:to>
      <xdr:col>36</xdr:col>
      <xdr:colOff>165100</xdr:colOff>
      <xdr:row>78</xdr:row>
      <xdr:rowOff>58186</xdr:rowOff>
    </xdr:to>
    <xdr:sp macro="" textlink="">
      <xdr:nvSpPr>
        <xdr:cNvPr id="426" name="楕円 425"/>
        <xdr:cNvSpPr/>
      </xdr:nvSpPr>
      <xdr:spPr>
        <a:xfrm>
          <a:off x="6921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49313</xdr:rowOff>
    </xdr:from>
    <xdr:ext cx="469744" cy="259045"/>
    <xdr:sp macro="" textlink="">
      <xdr:nvSpPr>
        <xdr:cNvPr id="427" name="テキスト ボックス 426"/>
        <xdr:cNvSpPr txBox="1"/>
      </xdr:nvSpPr>
      <xdr:spPr>
        <a:xfrm>
          <a:off x="6737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168712</xdr:rowOff>
    </xdr:from>
    <xdr:to>
      <xdr:col>55</xdr:col>
      <xdr:colOff>0</xdr:colOff>
      <xdr:row>99</xdr:row>
      <xdr:rowOff>1267</xdr:rowOff>
    </xdr:to>
    <xdr:cxnSp macro="">
      <xdr:nvCxnSpPr>
        <xdr:cNvPr id="458" name="直線コネクタ 457"/>
        <xdr:cNvCxnSpPr/>
      </xdr:nvCxnSpPr>
      <xdr:spPr>
        <a:xfrm>
          <a:off x="9639300" y="16970812"/>
          <a:ext cx="8382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168712</xdr:rowOff>
    </xdr:from>
    <xdr:to>
      <xdr:col>50</xdr:col>
      <xdr:colOff>114300</xdr:colOff>
      <xdr:row>99</xdr:row>
      <xdr:rowOff>10271</xdr:rowOff>
    </xdr:to>
    <xdr:cxnSp macro="">
      <xdr:nvCxnSpPr>
        <xdr:cNvPr id="461" name="直線コネクタ 460"/>
        <xdr:cNvCxnSpPr/>
      </xdr:nvCxnSpPr>
      <xdr:spPr>
        <a:xfrm flipV="1">
          <a:off x="8750300" y="16970812"/>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164529</xdr:rowOff>
    </xdr:from>
    <xdr:to>
      <xdr:col>45</xdr:col>
      <xdr:colOff>177800</xdr:colOff>
      <xdr:row>99</xdr:row>
      <xdr:rowOff>10271</xdr:rowOff>
    </xdr:to>
    <xdr:cxnSp macro="">
      <xdr:nvCxnSpPr>
        <xdr:cNvPr id="464" name="直線コネクタ 463"/>
        <xdr:cNvCxnSpPr/>
      </xdr:nvCxnSpPr>
      <xdr:spPr>
        <a:xfrm>
          <a:off x="7861300" y="16966629"/>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164529</xdr:rowOff>
    </xdr:from>
    <xdr:to>
      <xdr:col>41</xdr:col>
      <xdr:colOff>50800</xdr:colOff>
      <xdr:row>99</xdr:row>
      <xdr:rowOff>8961</xdr:rowOff>
    </xdr:to>
    <xdr:cxnSp macro="">
      <xdr:nvCxnSpPr>
        <xdr:cNvPr id="467" name="直線コネクタ 466"/>
        <xdr:cNvCxnSpPr/>
      </xdr:nvCxnSpPr>
      <xdr:spPr>
        <a:xfrm flipV="1">
          <a:off x="6972300" y="16966629"/>
          <a:ext cx="889000" cy="1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8" name="フローチャート: 判断 467"/>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29489</xdr:rowOff>
    </xdr:from>
    <xdr:ext cx="534377" cy="259045"/>
    <xdr:sp macro="" textlink="">
      <xdr:nvSpPr>
        <xdr:cNvPr id="469" name="テキスト ボックス 468"/>
        <xdr:cNvSpPr txBox="1"/>
      </xdr:nvSpPr>
      <xdr:spPr>
        <a:xfrm>
          <a:off x="7594111" y="166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70" name="フローチャート: 判断 469"/>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22110</xdr:rowOff>
    </xdr:from>
    <xdr:ext cx="534377" cy="259045"/>
    <xdr:sp macro="" textlink="">
      <xdr:nvSpPr>
        <xdr:cNvPr id="471" name="テキスト ボックス 470"/>
        <xdr:cNvSpPr txBox="1"/>
      </xdr:nvSpPr>
      <xdr:spPr>
        <a:xfrm>
          <a:off x="6705111" y="166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121917</xdr:rowOff>
    </xdr:from>
    <xdr:to>
      <xdr:col>55</xdr:col>
      <xdr:colOff>50800</xdr:colOff>
      <xdr:row>99</xdr:row>
      <xdr:rowOff>52067</xdr:rowOff>
    </xdr:to>
    <xdr:sp macro="" textlink="">
      <xdr:nvSpPr>
        <xdr:cNvPr id="477" name="楕円 476"/>
        <xdr:cNvSpPr/>
      </xdr:nvSpPr>
      <xdr:spPr>
        <a:xfrm>
          <a:off x="10426700" y="169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55751</xdr:rowOff>
    </xdr:from>
    <xdr:ext cx="534377" cy="259045"/>
    <xdr:sp macro="" textlink="">
      <xdr:nvSpPr>
        <xdr:cNvPr id="478" name="土木費該当値テキスト"/>
        <xdr:cNvSpPr txBox="1"/>
      </xdr:nvSpPr>
      <xdr:spPr>
        <a:xfrm>
          <a:off x="10528300" y="168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117912</xdr:rowOff>
    </xdr:from>
    <xdr:to>
      <xdr:col>50</xdr:col>
      <xdr:colOff>165100</xdr:colOff>
      <xdr:row>99</xdr:row>
      <xdr:rowOff>48062</xdr:rowOff>
    </xdr:to>
    <xdr:sp macro="" textlink="">
      <xdr:nvSpPr>
        <xdr:cNvPr id="479" name="楕円 478"/>
        <xdr:cNvSpPr/>
      </xdr:nvSpPr>
      <xdr:spPr>
        <a:xfrm>
          <a:off x="9588500" y="169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39189</xdr:rowOff>
    </xdr:from>
    <xdr:ext cx="534377" cy="259045"/>
    <xdr:sp macro="" textlink="">
      <xdr:nvSpPr>
        <xdr:cNvPr id="480" name="テキスト ボックス 479"/>
        <xdr:cNvSpPr txBox="1"/>
      </xdr:nvSpPr>
      <xdr:spPr>
        <a:xfrm>
          <a:off x="9372111" y="170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130921</xdr:rowOff>
    </xdr:from>
    <xdr:to>
      <xdr:col>46</xdr:col>
      <xdr:colOff>38100</xdr:colOff>
      <xdr:row>99</xdr:row>
      <xdr:rowOff>61071</xdr:rowOff>
    </xdr:to>
    <xdr:sp macro="" textlink="">
      <xdr:nvSpPr>
        <xdr:cNvPr id="481" name="楕円 480"/>
        <xdr:cNvSpPr/>
      </xdr:nvSpPr>
      <xdr:spPr>
        <a:xfrm>
          <a:off x="8699500" y="169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52198</xdr:rowOff>
    </xdr:from>
    <xdr:ext cx="534377" cy="259045"/>
    <xdr:sp macro="" textlink="">
      <xdr:nvSpPr>
        <xdr:cNvPr id="482" name="テキスト ボックス 481"/>
        <xdr:cNvSpPr txBox="1"/>
      </xdr:nvSpPr>
      <xdr:spPr>
        <a:xfrm>
          <a:off x="8483111" y="1702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113729</xdr:rowOff>
    </xdr:from>
    <xdr:to>
      <xdr:col>41</xdr:col>
      <xdr:colOff>101600</xdr:colOff>
      <xdr:row>99</xdr:row>
      <xdr:rowOff>43879</xdr:rowOff>
    </xdr:to>
    <xdr:sp macro="" textlink="">
      <xdr:nvSpPr>
        <xdr:cNvPr id="483" name="楕円 482"/>
        <xdr:cNvSpPr/>
      </xdr:nvSpPr>
      <xdr:spPr>
        <a:xfrm>
          <a:off x="7810500" y="169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35006</xdr:rowOff>
    </xdr:from>
    <xdr:ext cx="534377" cy="259045"/>
    <xdr:sp macro="" textlink="">
      <xdr:nvSpPr>
        <xdr:cNvPr id="484" name="テキスト ボックス 483"/>
        <xdr:cNvSpPr txBox="1"/>
      </xdr:nvSpPr>
      <xdr:spPr>
        <a:xfrm>
          <a:off x="7594111" y="170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129611</xdr:rowOff>
    </xdr:from>
    <xdr:to>
      <xdr:col>36</xdr:col>
      <xdr:colOff>165100</xdr:colOff>
      <xdr:row>99</xdr:row>
      <xdr:rowOff>59761</xdr:rowOff>
    </xdr:to>
    <xdr:sp macro="" textlink="">
      <xdr:nvSpPr>
        <xdr:cNvPr id="485" name="楕円 484"/>
        <xdr:cNvSpPr/>
      </xdr:nvSpPr>
      <xdr:spPr>
        <a:xfrm>
          <a:off x="6921500" y="1693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50888</xdr:rowOff>
    </xdr:from>
    <xdr:ext cx="534377" cy="259045"/>
    <xdr:sp macro="" textlink="">
      <xdr:nvSpPr>
        <xdr:cNvPr id="486" name="テキスト ボックス 485"/>
        <xdr:cNvSpPr txBox="1"/>
      </xdr:nvSpPr>
      <xdr:spPr>
        <a:xfrm>
          <a:off x="6705111" y="1702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152902</xdr:rowOff>
    </xdr:from>
    <xdr:to>
      <xdr:col>85</xdr:col>
      <xdr:colOff>127000</xdr:colOff>
      <xdr:row>35</xdr:row>
      <xdr:rowOff>142958</xdr:rowOff>
    </xdr:to>
    <xdr:cxnSp macro="">
      <xdr:nvCxnSpPr>
        <xdr:cNvPr id="512" name="直線コネクタ 511"/>
        <xdr:cNvCxnSpPr/>
      </xdr:nvCxnSpPr>
      <xdr:spPr>
        <a:xfrm>
          <a:off x="15481300" y="5639302"/>
          <a:ext cx="838200" cy="5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152902</xdr:rowOff>
    </xdr:from>
    <xdr:to>
      <xdr:col>81</xdr:col>
      <xdr:colOff>50800</xdr:colOff>
      <xdr:row>36</xdr:row>
      <xdr:rowOff>130785</xdr:rowOff>
    </xdr:to>
    <xdr:cxnSp macro="">
      <xdr:nvCxnSpPr>
        <xdr:cNvPr id="515" name="直線コネクタ 514"/>
        <xdr:cNvCxnSpPr/>
      </xdr:nvCxnSpPr>
      <xdr:spPr>
        <a:xfrm flipV="1">
          <a:off x="14592300" y="5639302"/>
          <a:ext cx="889000" cy="6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130785</xdr:rowOff>
    </xdr:from>
    <xdr:to>
      <xdr:col>76</xdr:col>
      <xdr:colOff>114300</xdr:colOff>
      <xdr:row>36</xdr:row>
      <xdr:rowOff>144044</xdr:rowOff>
    </xdr:to>
    <xdr:cxnSp macro="">
      <xdr:nvCxnSpPr>
        <xdr:cNvPr id="518" name="直線コネクタ 517"/>
        <xdr:cNvCxnSpPr/>
      </xdr:nvCxnSpPr>
      <xdr:spPr>
        <a:xfrm flipV="1">
          <a:off x="13703300" y="630298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144044</xdr:rowOff>
    </xdr:from>
    <xdr:to>
      <xdr:col>71</xdr:col>
      <xdr:colOff>177800</xdr:colOff>
      <xdr:row>36</xdr:row>
      <xdr:rowOff>158731</xdr:rowOff>
    </xdr:to>
    <xdr:cxnSp macro="">
      <xdr:nvCxnSpPr>
        <xdr:cNvPr id="521" name="直線コネクタ 520"/>
        <xdr:cNvCxnSpPr/>
      </xdr:nvCxnSpPr>
      <xdr:spPr>
        <a:xfrm flipV="1">
          <a:off x="12814300" y="6316244"/>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22835</xdr:rowOff>
    </xdr:from>
    <xdr:to>
      <xdr:col>72</xdr:col>
      <xdr:colOff>38100</xdr:colOff>
      <xdr:row>36</xdr:row>
      <xdr:rowOff>124435</xdr:rowOff>
    </xdr:to>
    <xdr:sp macro="" textlink="">
      <xdr:nvSpPr>
        <xdr:cNvPr id="522" name="フローチャート: 判断 521"/>
        <xdr:cNvSpPr/>
      </xdr:nvSpPr>
      <xdr:spPr>
        <a:xfrm>
          <a:off x="13652500" y="61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140962</xdr:rowOff>
    </xdr:from>
    <xdr:ext cx="534377" cy="259045"/>
    <xdr:sp macro="" textlink="">
      <xdr:nvSpPr>
        <xdr:cNvPr id="523" name="テキスト ボックス 522"/>
        <xdr:cNvSpPr txBox="1"/>
      </xdr:nvSpPr>
      <xdr:spPr>
        <a:xfrm>
          <a:off x="13436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160509</xdr:rowOff>
    </xdr:from>
    <xdr:to>
      <xdr:col>67</xdr:col>
      <xdr:colOff>101600</xdr:colOff>
      <xdr:row>36</xdr:row>
      <xdr:rowOff>90659</xdr:rowOff>
    </xdr:to>
    <xdr:sp macro="" textlink="">
      <xdr:nvSpPr>
        <xdr:cNvPr id="524" name="フローチャート: 判断 523"/>
        <xdr:cNvSpPr/>
      </xdr:nvSpPr>
      <xdr:spPr>
        <a:xfrm>
          <a:off x="12763500" y="616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107186</xdr:rowOff>
    </xdr:from>
    <xdr:ext cx="534377" cy="259045"/>
    <xdr:sp macro="" textlink="">
      <xdr:nvSpPr>
        <xdr:cNvPr id="525" name="テキスト ボックス 524"/>
        <xdr:cNvSpPr txBox="1"/>
      </xdr:nvSpPr>
      <xdr:spPr>
        <a:xfrm>
          <a:off x="12547111" y="59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92158</xdr:rowOff>
    </xdr:from>
    <xdr:to>
      <xdr:col>85</xdr:col>
      <xdr:colOff>177800</xdr:colOff>
      <xdr:row>36</xdr:row>
      <xdr:rowOff>22308</xdr:rowOff>
    </xdr:to>
    <xdr:sp macro="" textlink="">
      <xdr:nvSpPr>
        <xdr:cNvPr id="531" name="楕円 530"/>
        <xdr:cNvSpPr/>
      </xdr:nvSpPr>
      <xdr:spPr>
        <a:xfrm>
          <a:off x="16268700" y="60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115035</xdr:rowOff>
    </xdr:from>
    <xdr:ext cx="534377" cy="259045"/>
    <xdr:sp macro="" textlink="">
      <xdr:nvSpPr>
        <xdr:cNvPr id="532" name="消防費該当値テキスト"/>
        <xdr:cNvSpPr txBox="1"/>
      </xdr:nvSpPr>
      <xdr:spPr>
        <a:xfrm>
          <a:off x="16370300" y="594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102102</xdr:rowOff>
    </xdr:from>
    <xdr:to>
      <xdr:col>81</xdr:col>
      <xdr:colOff>101600</xdr:colOff>
      <xdr:row>33</xdr:row>
      <xdr:rowOff>32252</xdr:rowOff>
    </xdr:to>
    <xdr:sp macro="" textlink="">
      <xdr:nvSpPr>
        <xdr:cNvPr id="533" name="楕円 532"/>
        <xdr:cNvSpPr/>
      </xdr:nvSpPr>
      <xdr:spPr>
        <a:xfrm>
          <a:off x="15430500" y="55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48779</xdr:rowOff>
    </xdr:from>
    <xdr:ext cx="534377" cy="259045"/>
    <xdr:sp macro="" textlink="">
      <xdr:nvSpPr>
        <xdr:cNvPr id="534" name="テキスト ボックス 533"/>
        <xdr:cNvSpPr txBox="1"/>
      </xdr:nvSpPr>
      <xdr:spPr>
        <a:xfrm>
          <a:off x="15214111" y="536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79985</xdr:rowOff>
    </xdr:from>
    <xdr:to>
      <xdr:col>76</xdr:col>
      <xdr:colOff>165100</xdr:colOff>
      <xdr:row>37</xdr:row>
      <xdr:rowOff>10135</xdr:rowOff>
    </xdr:to>
    <xdr:sp macro="" textlink="">
      <xdr:nvSpPr>
        <xdr:cNvPr id="535" name="楕円 534"/>
        <xdr:cNvSpPr/>
      </xdr:nvSpPr>
      <xdr:spPr>
        <a:xfrm>
          <a:off x="14541500" y="62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1262</xdr:rowOff>
    </xdr:from>
    <xdr:ext cx="534377" cy="259045"/>
    <xdr:sp macro="" textlink="">
      <xdr:nvSpPr>
        <xdr:cNvPr id="536" name="テキスト ボックス 535"/>
        <xdr:cNvSpPr txBox="1"/>
      </xdr:nvSpPr>
      <xdr:spPr>
        <a:xfrm>
          <a:off x="14325111" y="63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93244</xdr:rowOff>
    </xdr:from>
    <xdr:to>
      <xdr:col>72</xdr:col>
      <xdr:colOff>38100</xdr:colOff>
      <xdr:row>37</xdr:row>
      <xdr:rowOff>23394</xdr:rowOff>
    </xdr:to>
    <xdr:sp macro="" textlink="">
      <xdr:nvSpPr>
        <xdr:cNvPr id="537" name="楕円 536"/>
        <xdr:cNvSpPr/>
      </xdr:nvSpPr>
      <xdr:spPr>
        <a:xfrm>
          <a:off x="136525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14521</xdr:rowOff>
    </xdr:from>
    <xdr:ext cx="534377" cy="259045"/>
    <xdr:sp macro="" textlink="">
      <xdr:nvSpPr>
        <xdr:cNvPr id="538" name="テキスト ボックス 537"/>
        <xdr:cNvSpPr txBox="1"/>
      </xdr:nvSpPr>
      <xdr:spPr>
        <a:xfrm>
          <a:off x="13436111" y="63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107931</xdr:rowOff>
    </xdr:from>
    <xdr:to>
      <xdr:col>67</xdr:col>
      <xdr:colOff>101600</xdr:colOff>
      <xdr:row>37</xdr:row>
      <xdr:rowOff>38081</xdr:rowOff>
    </xdr:to>
    <xdr:sp macro="" textlink="">
      <xdr:nvSpPr>
        <xdr:cNvPr id="539" name="楕円 538"/>
        <xdr:cNvSpPr/>
      </xdr:nvSpPr>
      <xdr:spPr>
        <a:xfrm>
          <a:off x="12763500" y="628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29208</xdr:rowOff>
    </xdr:from>
    <xdr:ext cx="534377" cy="259045"/>
    <xdr:sp macro="" textlink="">
      <xdr:nvSpPr>
        <xdr:cNvPr id="540" name="テキスト ボックス 539"/>
        <xdr:cNvSpPr txBox="1"/>
      </xdr:nvSpPr>
      <xdr:spPr>
        <a:xfrm>
          <a:off x="12547111" y="63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134747</xdr:rowOff>
    </xdr:from>
    <xdr:to>
      <xdr:col>85</xdr:col>
      <xdr:colOff>127000</xdr:colOff>
      <xdr:row>55</xdr:row>
      <xdr:rowOff>6693</xdr:rowOff>
    </xdr:to>
    <xdr:cxnSp macro="">
      <xdr:nvCxnSpPr>
        <xdr:cNvPr id="570" name="直線コネクタ 569"/>
        <xdr:cNvCxnSpPr/>
      </xdr:nvCxnSpPr>
      <xdr:spPr>
        <a:xfrm>
          <a:off x="15481300" y="9221597"/>
          <a:ext cx="838200" cy="2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135948</xdr:rowOff>
    </xdr:from>
    <xdr:to>
      <xdr:col>81</xdr:col>
      <xdr:colOff>50800</xdr:colOff>
      <xdr:row>53</xdr:row>
      <xdr:rowOff>134747</xdr:rowOff>
    </xdr:to>
    <xdr:cxnSp macro="">
      <xdr:nvCxnSpPr>
        <xdr:cNvPr id="573" name="直線コネクタ 572"/>
        <xdr:cNvCxnSpPr/>
      </xdr:nvCxnSpPr>
      <xdr:spPr>
        <a:xfrm>
          <a:off x="14592300" y="9051348"/>
          <a:ext cx="889000" cy="17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135948</xdr:rowOff>
    </xdr:from>
    <xdr:to>
      <xdr:col>76</xdr:col>
      <xdr:colOff>114300</xdr:colOff>
      <xdr:row>53</xdr:row>
      <xdr:rowOff>119507</xdr:rowOff>
    </xdr:to>
    <xdr:cxnSp macro="">
      <xdr:nvCxnSpPr>
        <xdr:cNvPr id="576" name="直線コネクタ 575"/>
        <xdr:cNvCxnSpPr/>
      </xdr:nvCxnSpPr>
      <xdr:spPr>
        <a:xfrm flipV="1">
          <a:off x="13703300" y="9051348"/>
          <a:ext cx="889000" cy="15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119507</xdr:rowOff>
    </xdr:from>
    <xdr:to>
      <xdr:col>71</xdr:col>
      <xdr:colOff>177800</xdr:colOff>
      <xdr:row>53</xdr:row>
      <xdr:rowOff>138443</xdr:rowOff>
    </xdr:to>
    <xdr:cxnSp macro="">
      <xdr:nvCxnSpPr>
        <xdr:cNvPr id="579" name="直線コネクタ 578"/>
        <xdr:cNvCxnSpPr/>
      </xdr:nvCxnSpPr>
      <xdr:spPr>
        <a:xfrm flipV="1">
          <a:off x="12814300" y="9206357"/>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7900</xdr:rowOff>
    </xdr:from>
    <xdr:to>
      <xdr:col>72</xdr:col>
      <xdr:colOff>38100</xdr:colOff>
      <xdr:row>55</xdr:row>
      <xdr:rowOff>109500</xdr:rowOff>
    </xdr:to>
    <xdr:sp macro="" textlink="">
      <xdr:nvSpPr>
        <xdr:cNvPr id="580" name="フローチャート: 判断 579"/>
        <xdr:cNvSpPr/>
      </xdr:nvSpPr>
      <xdr:spPr>
        <a:xfrm>
          <a:off x="13652500" y="94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100627</xdr:rowOff>
    </xdr:from>
    <xdr:ext cx="534377" cy="259045"/>
    <xdr:sp macro="" textlink="">
      <xdr:nvSpPr>
        <xdr:cNvPr id="581" name="テキスト ボックス 580"/>
        <xdr:cNvSpPr txBox="1"/>
      </xdr:nvSpPr>
      <xdr:spPr>
        <a:xfrm>
          <a:off x="13436111" y="95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51219</xdr:rowOff>
    </xdr:from>
    <xdr:to>
      <xdr:col>67</xdr:col>
      <xdr:colOff>101600</xdr:colOff>
      <xdr:row>55</xdr:row>
      <xdr:rowOff>152819</xdr:rowOff>
    </xdr:to>
    <xdr:sp macro="" textlink="">
      <xdr:nvSpPr>
        <xdr:cNvPr id="582" name="フローチャート: 判断 581"/>
        <xdr:cNvSpPr/>
      </xdr:nvSpPr>
      <xdr:spPr>
        <a:xfrm>
          <a:off x="12763500" y="948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143946</xdr:rowOff>
    </xdr:from>
    <xdr:ext cx="534377" cy="259045"/>
    <xdr:sp macro="" textlink="">
      <xdr:nvSpPr>
        <xdr:cNvPr id="583" name="テキスト ボックス 582"/>
        <xdr:cNvSpPr txBox="1"/>
      </xdr:nvSpPr>
      <xdr:spPr>
        <a:xfrm>
          <a:off x="12547111" y="95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127343</xdr:rowOff>
    </xdr:from>
    <xdr:to>
      <xdr:col>85</xdr:col>
      <xdr:colOff>177800</xdr:colOff>
      <xdr:row>55</xdr:row>
      <xdr:rowOff>57493</xdr:rowOff>
    </xdr:to>
    <xdr:sp macro="" textlink="">
      <xdr:nvSpPr>
        <xdr:cNvPr id="589" name="楕円 588"/>
        <xdr:cNvSpPr/>
      </xdr:nvSpPr>
      <xdr:spPr>
        <a:xfrm>
          <a:off x="16268700" y="93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150220</xdr:rowOff>
    </xdr:from>
    <xdr:ext cx="534377" cy="259045"/>
    <xdr:sp macro="" textlink="">
      <xdr:nvSpPr>
        <xdr:cNvPr id="590" name="教育費該当値テキスト"/>
        <xdr:cNvSpPr txBox="1"/>
      </xdr:nvSpPr>
      <xdr:spPr>
        <a:xfrm>
          <a:off x="16370300" y="92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83947</xdr:rowOff>
    </xdr:from>
    <xdr:to>
      <xdr:col>81</xdr:col>
      <xdr:colOff>101600</xdr:colOff>
      <xdr:row>54</xdr:row>
      <xdr:rowOff>14097</xdr:rowOff>
    </xdr:to>
    <xdr:sp macro="" textlink="">
      <xdr:nvSpPr>
        <xdr:cNvPr id="591" name="楕円 590"/>
        <xdr:cNvSpPr/>
      </xdr:nvSpPr>
      <xdr:spPr>
        <a:xfrm>
          <a:off x="15430500" y="91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30624</xdr:rowOff>
    </xdr:from>
    <xdr:ext cx="534377" cy="259045"/>
    <xdr:sp macro="" textlink="">
      <xdr:nvSpPr>
        <xdr:cNvPr id="592" name="テキスト ボックス 591"/>
        <xdr:cNvSpPr txBox="1"/>
      </xdr:nvSpPr>
      <xdr:spPr>
        <a:xfrm>
          <a:off x="15214111" y="894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85148</xdr:rowOff>
    </xdr:from>
    <xdr:to>
      <xdr:col>76</xdr:col>
      <xdr:colOff>165100</xdr:colOff>
      <xdr:row>53</xdr:row>
      <xdr:rowOff>15298</xdr:rowOff>
    </xdr:to>
    <xdr:sp macro="" textlink="">
      <xdr:nvSpPr>
        <xdr:cNvPr id="593" name="楕円 592"/>
        <xdr:cNvSpPr/>
      </xdr:nvSpPr>
      <xdr:spPr>
        <a:xfrm>
          <a:off x="14541500" y="90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31825</xdr:rowOff>
    </xdr:from>
    <xdr:ext cx="534377" cy="259045"/>
    <xdr:sp macro="" textlink="">
      <xdr:nvSpPr>
        <xdr:cNvPr id="594" name="テキスト ボックス 593"/>
        <xdr:cNvSpPr txBox="1"/>
      </xdr:nvSpPr>
      <xdr:spPr>
        <a:xfrm>
          <a:off x="14325111" y="877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68707</xdr:rowOff>
    </xdr:from>
    <xdr:to>
      <xdr:col>72</xdr:col>
      <xdr:colOff>38100</xdr:colOff>
      <xdr:row>53</xdr:row>
      <xdr:rowOff>170307</xdr:rowOff>
    </xdr:to>
    <xdr:sp macro="" textlink="">
      <xdr:nvSpPr>
        <xdr:cNvPr id="595" name="楕円 594"/>
        <xdr:cNvSpPr/>
      </xdr:nvSpPr>
      <xdr:spPr>
        <a:xfrm>
          <a:off x="13652500" y="91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15384</xdr:rowOff>
    </xdr:from>
    <xdr:ext cx="534377" cy="259045"/>
    <xdr:sp macro="" textlink="">
      <xdr:nvSpPr>
        <xdr:cNvPr id="596" name="テキスト ボックス 595"/>
        <xdr:cNvSpPr txBox="1"/>
      </xdr:nvSpPr>
      <xdr:spPr>
        <a:xfrm>
          <a:off x="13436111" y="89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87643</xdr:rowOff>
    </xdr:from>
    <xdr:to>
      <xdr:col>67</xdr:col>
      <xdr:colOff>101600</xdr:colOff>
      <xdr:row>54</xdr:row>
      <xdr:rowOff>17793</xdr:rowOff>
    </xdr:to>
    <xdr:sp macro="" textlink="">
      <xdr:nvSpPr>
        <xdr:cNvPr id="597" name="楕円 596"/>
        <xdr:cNvSpPr/>
      </xdr:nvSpPr>
      <xdr:spPr>
        <a:xfrm>
          <a:off x="12763500" y="91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34320</xdr:rowOff>
    </xdr:from>
    <xdr:ext cx="534377" cy="259045"/>
    <xdr:sp macro="" textlink="">
      <xdr:nvSpPr>
        <xdr:cNvPr id="598" name="テキスト ボックス 597"/>
        <xdr:cNvSpPr txBox="1"/>
      </xdr:nvSpPr>
      <xdr:spPr>
        <a:xfrm>
          <a:off x="12547111" y="89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40793</xdr:rowOff>
    </xdr:from>
    <xdr:to>
      <xdr:col>85</xdr:col>
      <xdr:colOff>127000</xdr:colOff>
      <xdr:row>79</xdr:row>
      <xdr:rowOff>44450</xdr:rowOff>
    </xdr:to>
    <xdr:cxnSp macro="">
      <xdr:nvCxnSpPr>
        <xdr:cNvPr id="627" name="直線コネクタ 626"/>
        <xdr:cNvCxnSpPr/>
      </xdr:nvCxnSpPr>
      <xdr:spPr>
        <a:xfrm flipV="1">
          <a:off x="15481300" y="1358534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33325</xdr:rowOff>
    </xdr:from>
    <xdr:to>
      <xdr:col>81</xdr:col>
      <xdr:colOff>50800</xdr:colOff>
      <xdr:row>79</xdr:row>
      <xdr:rowOff>44450</xdr:rowOff>
    </xdr:to>
    <xdr:cxnSp macro="">
      <xdr:nvCxnSpPr>
        <xdr:cNvPr id="630" name="直線コネクタ 629"/>
        <xdr:cNvCxnSpPr/>
      </xdr:nvCxnSpPr>
      <xdr:spPr>
        <a:xfrm>
          <a:off x="14592300" y="1357787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26067</xdr:rowOff>
    </xdr:from>
    <xdr:to>
      <xdr:col>76</xdr:col>
      <xdr:colOff>114300</xdr:colOff>
      <xdr:row>79</xdr:row>
      <xdr:rowOff>33325</xdr:rowOff>
    </xdr:to>
    <xdr:cxnSp macro="">
      <xdr:nvCxnSpPr>
        <xdr:cNvPr id="633" name="直線コネクタ 632"/>
        <xdr:cNvCxnSpPr/>
      </xdr:nvCxnSpPr>
      <xdr:spPr>
        <a:xfrm>
          <a:off x="13703300" y="13570617"/>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35" name="テキスト ボックス 634"/>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24352</xdr:rowOff>
    </xdr:from>
    <xdr:to>
      <xdr:col>71</xdr:col>
      <xdr:colOff>177800</xdr:colOff>
      <xdr:row>79</xdr:row>
      <xdr:rowOff>26067</xdr:rowOff>
    </xdr:to>
    <xdr:cxnSp macro="">
      <xdr:nvCxnSpPr>
        <xdr:cNvPr id="636" name="直線コネクタ 635"/>
        <xdr:cNvCxnSpPr/>
      </xdr:nvCxnSpPr>
      <xdr:spPr>
        <a:xfrm>
          <a:off x="12814300" y="1356890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117647</xdr:rowOff>
    </xdr:from>
    <xdr:to>
      <xdr:col>72</xdr:col>
      <xdr:colOff>38100</xdr:colOff>
      <xdr:row>79</xdr:row>
      <xdr:rowOff>47797</xdr:rowOff>
    </xdr:to>
    <xdr:sp macro="" textlink="">
      <xdr:nvSpPr>
        <xdr:cNvPr id="637" name="フローチャート: 判断 636"/>
        <xdr:cNvSpPr/>
      </xdr:nvSpPr>
      <xdr:spPr>
        <a:xfrm>
          <a:off x="13652500" y="1349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64324</xdr:rowOff>
    </xdr:from>
    <xdr:ext cx="469744" cy="259045"/>
    <xdr:sp macro="" textlink="">
      <xdr:nvSpPr>
        <xdr:cNvPr id="638" name="テキスト ボックス 637"/>
        <xdr:cNvSpPr txBox="1"/>
      </xdr:nvSpPr>
      <xdr:spPr>
        <a:xfrm>
          <a:off x="13468428" y="1326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116846</xdr:rowOff>
    </xdr:from>
    <xdr:to>
      <xdr:col>67</xdr:col>
      <xdr:colOff>101600</xdr:colOff>
      <xdr:row>79</xdr:row>
      <xdr:rowOff>46996</xdr:rowOff>
    </xdr:to>
    <xdr:sp macro="" textlink="">
      <xdr:nvSpPr>
        <xdr:cNvPr id="639" name="フローチャート: 判断 638"/>
        <xdr:cNvSpPr/>
      </xdr:nvSpPr>
      <xdr:spPr>
        <a:xfrm>
          <a:off x="12763500" y="13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63523</xdr:rowOff>
    </xdr:from>
    <xdr:ext cx="469744" cy="259045"/>
    <xdr:sp macro="" textlink="">
      <xdr:nvSpPr>
        <xdr:cNvPr id="640" name="テキスト ボックス 639"/>
        <xdr:cNvSpPr txBox="1"/>
      </xdr:nvSpPr>
      <xdr:spPr>
        <a:xfrm>
          <a:off x="12579428" y="13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161443</xdr:rowOff>
    </xdr:from>
    <xdr:to>
      <xdr:col>85</xdr:col>
      <xdr:colOff>177800</xdr:colOff>
      <xdr:row>79</xdr:row>
      <xdr:rowOff>91593</xdr:rowOff>
    </xdr:to>
    <xdr:sp macro="" textlink="">
      <xdr:nvSpPr>
        <xdr:cNvPr id="646" name="楕円 645"/>
        <xdr:cNvSpPr/>
      </xdr:nvSpPr>
      <xdr:spPr>
        <a:xfrm>
          <a:off x="162687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134003</xdr:rowOff>
    </xdr:from>
    <xdr:ext cx="378565" cy="259045"/>
    <xdr:sp macro="" textlink="">
      <xdr:nvSpPr>
        <xdr:cNvPr id="647" name="災害復旧費該当値テキスト"/>
        <xdr:cNvSpPr txBox="1"/>
      </xdr:nvSpPr>
      <xdr:spPr>
        <a:xfrm>
          <a:off x="16370300" y="1350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153975</xdr:rowOff>
    </xdr:from>
    <xdr:to>
      <xdr:col>76</xdr:col>
      <xdr:colOff>165100</xdr:colOff>
      <xdr:row>79</xdr:row>
      <xdr:rowOff>84125</xdr:rowOff>
    </xdr:to>
    <xdr:sp macro="" textlink="">
      <xdr:nvSpPr>
        <xdr:cNvPr id="650" name="楕円 649"/>
        <xdr:cNvSpPr/>
      </xdr:nvSpPr>
      <xdr:spPr>
        <a:xfrm>
          <a:off x="14541500" y="135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100652</xdr:rowOff>
    </xdr:from>
    <xdr:ext cx="378565" cy="259045"/>
    <xdr:sp macro="" textlink="">
      <xdr:nvSpPr>
        <xdr:cNvPr id="651" name="テキスト ボックス 650"/>
        <xdr:cNvSpPr txBox="1"/>
      </xdr:nvSpPr>
      <xdr:spPr>
        <a:xfrm>
          <a:off x="14403017" y="1330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146717</xdr:rowOff>
    </xdr:from>
    <xdr:to>
      <xdr:col>72</xdr:col>
      <xdr:colOff>38100</xdr:colOff>
      <xdr:row>79</xdr:row>
      <xdr:rowOff>76867</xdr:rowOff>
    </xdr:to>
    <xdr:sp macro="" textlink="">
      <xdr:nvSpPr>
        <xdr:cNvPr id="652" name="楕円 651"/>
        <xdr:cNvSpPr/>
      </xdr:nvSpPr>
      <xdr:spPr>
        <a:xfrm>
          <a:off x="13652500" y="135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67994</xdr:rowOff>
    </xdr:from>
    <xdr:ext cx="378565" cy="259045"/>
    <xdr:sp macro="" textlink="">
      <xdr:nvSpPr>
        <xdr:cNvPr id="653" name="テキスト ボックス 652"/>
        <xdr:cNvSpPr txBox="1"/>
      </xdr:nvSpPr>
      <xdr:spPr>
        <a:xfrm>
          <a:off x="13514017" y="1361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145002</xdr:rowOff>
    </xdr:from>
    <xdr:to>
      <xdr:col>67</xdr:col>
      <xdr:colOff>101600</xdr:colOff>
      <xdr:row>79</xdr:row>
      <xdr:rowOff>75152</xdr:rowOff>
    </xdr:to>
    <xdr:sp macro="" textlink="">
      <xdr:nvSpPr>
        <xdr:cNvPr id="654" name="楕円 653"/>
        <xdr:cNvSpPr/>
      </xdr:nvSpPr>
      <xdr:spPr>
        <a:xfrm>
          <a:off x="12763500" y="135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66279</xdr:rowOff>
    </xdr:from>
    <xdr:ext cx="469744" cy="259045"/>
    <xdr:sp macro="" textlink="">
      <xdr:nvSpPr>
        <xdr:cNvPr id="655" name="テキスト ボックス 654"/>
        <xdr:cNvSpPr txBox="1"/>
      </xdr:nvSpPr>
      <xdr:spPr>
        <a:xfrm>
          <a:off x="12579428" y="136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103787</xdr:rowOff>
    </xdr:from>
    <xdr:to>
      <xdr:col>85</xdr:col>
      <xdr:colOff>127000</xdr:colOff>
      <xdr:row>91</xdr:row>
      <xdr:rowOff>161440</xdr:rowOff>
    </xdr:to>
    <xdr:cxnSp macro="">
      <xdr:nvCxnSpPr>
        <xdr:cNvPr id="682" name="直線コネクタ 681"/>
        <xdr:cNvCxnSpPr/>
      </xdr:nvCxnSpPr>
      <xdr:spPr>
        <a:xfrm flipV="1">
          <a:off x="15481300" y="15705737"/>
          <a:ext cx="8382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3" name="公債費平均値テキスト"/>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161440</xdr:rowOff>
    </xdr:from>
    <xdr:to>
      <xdr:col>81</xdr:col>
      <xdr:colOff>50800</xdr:colOff>
      <xdr:row>92</xdr:row>
      <xdr:rowOff>13308</xdr:rowOff>
    </xdr:to>
    <xdr:cxnSp macro="">
      <xdr:nvCxnSpPr>
        <xdr:cNvPr id="685" name="直線コネクタ 684"/>
        <xdr:cNvCxnSpPr/>
      </xdr:nvCxnSpPr>
      <xdr:spPr>
        <a:xfrm flipV="1">
          <a:off x="14592300" y="1576339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7" name="テキスト ボックス 686"/>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13308</xdr:rowOff>
    </xdr:from>
    <xdr:to>
      <xdr:col>76</xdr:col>
      <xdr:colOff>114300</xdr:colOff>
      <xdr:row>92</xdr:row>
      <xdr:rowOff>35847</xdr:rowOff>
    </xdr:to>
    <xdr:cxnSp macro="">
      <xdr:nvCxnSpPr>
        <xdr:cNvPr id="688" name="直線コネクタ 687"/>
        <xdr:cNvCxnSpPr/>
      </xdr:nvCxnSpPr>
      <xdr:spPr>
        <a:xfrm flipV="1">
          <a:off x="13703300" y="15786708"/>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0" name="テキスト ボックス 689"/>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35847</xdr:rowOff>
    </xdr:from>
    <xdr:to>
      <xdr:col>71</xdr:col>
      <xdr:colOff>177800</xdr:colOff>
      <xdr:row>92</xdr:row>
      <xdr:rowOff>59506</xdr:rowOff>
    </xdr:to>
    <xdr:cxnSp macro="">
      <xdr:nvCxnSpPr>
        <xdr:cNvPr id="691" name="直線コネクタ 690"/>
        <xdr:cNvCxnSpPr/>
      </xdr:nvCxnSpPr>
      <xdr:spPr>
        <a:xfrm flipV="1">
          <a:off x="12814300" y="15809247"/>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33807</xdr:rowOff>
    </xdr:from>
    <xdr:to>
      <xdr:col>72</xdr:col>
      <xdr:colOff>38100</xdr:colOff>
      <xdr:row>92</xdr:row>
      <xdr:rowOff>135407</xdr:rowOff>
    </xdr:to>
    <xdr:sp macro="" textlink="">
      <xdr:nvSpPr>
        <xdr:cNvPr id="692" name="フローチャート: 判断 691"/>
        <xdr:cNvSpPr/>
      </xdr:nvSpPr>
      <xdr:spPr>
        <a:xfrm>
          <a:off x="13652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126534</xdr:rowOff>
    </xdr:from>
    <xdr:ext cx="534377" cy="259045"/>
    <xdr:sp macro="" textlink="">
      <xdr:nvSpPr>
        <xdr:cNvPr id="693" name="テキスト ボックス 692"/>
        <xdr:cNvSpPr txBox="1"/>
      </xdr:nvSpPr>
      <xdr:spPr>
        <a:xfrm>
          <a:off x="13436111" y="158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28801</xdr:rowOff>
    </xdr:from>
    <xdr:to>
      <xdr:col>67</xdr:col>
      <xdr:colOff>101600</xdr:colOff>
      <xdr:row>92</xdr:row>
      <xdr:rowOff>130401</xdr:rowOff>
    </xdr:to>
    <xdr:sp macro="" textlink="">
      <xdr:nvSpPr>
        <xdr:cNvPr id="694" name="フローチャート: 判断 693"/>
        <xdr:cNvSpPr/>
      </xdr:nvSpPr>
      <xdr:spPr>
        <a:xfrm>
          <a:off x="12763500" y="1580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121528</xdr:rowOff>
    </xdr:from>
    <xdr:ext cx="534377" cy="259045"/>
    <xdr:sp macro="" textlink="">
      <xdr:nvSpPr>
        <xdr:cNvPr id="695" name="テキスト ボックス 694"/>
        <xdr:cNvSpPr txBox="1"/>
      </xdr:nvSpPr>
      <xdr:spPr>
        <a:xfrm>
          <a:off x="12547111" y="1589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52987</xdr:rowOff>
    </xdr:from>
    <xdr:to>
      <xdr:col>85</xdr:col>
      <xdr:colOff>177800</xdr:colOff>
      <xdr:row>91</xdr:row>
      <xdr:rowOff>154587</xdr:rowOff>
    </xdr:to>
    <xdr:sp macro="" textlink="">
      <xdr:nvSpPr>
        <xdr:cNvPr id="701" name="楕円 700"/>
        <xdr:cNvSpPr/>
      </xdr:nvSpPr>
      <xdr:spPr>
        <a:xfrm>
          <a:off x="16268700" y="156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75864</xdr:rowOff>
    </xdr:from>
    <xdr:ext cx="534377" cy="259045"/>
    <xdr:sp macro="" textlink="">
      <xdr:nvSpPr>
        <xdr:cNvPr id="702" name="公債費該当値テキスト"/>
        <xdr:cNvSpPr txBox="1"/>
      </xdr:nvSpPr>
      <xdr:spPr>
        <a:xfrm>
          <a:off x="16370300" y="1550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110640</xdr:rowOff>
    </xdr:from>
    <xdr:to>
      <xdr:col>81</xdr:col>
      <xdr:colOff>101600</xdr:colOff>
      <xdr:row>92</xdr:row>
      <xdr:rowOff>40790</xdr:rowOff>
    </xdr:to>
    <xdr:sp macro="" textlink="">
      <xdr:nvSpPr>
        <xdr:cNvPr id="703" name="楕円 702"/>
        <xdr:cNvSpPr/>
      </xdr:nvSpPr>
      <xdr:spPr>
        <a:xfrm>
          <a:off x="15430500" y="157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57317</xdr:rowOff>
    </xdr:from>
    <xdr:ext cx="534377" cy="259045"/>
    <xdr:sp macro="" textlink="">
      <xdr:nvSpPr>
        <xdr:cNvPr id="704" name="テキスト ボックス 703"/>
        <xdr:cNvSpPr txBox="1"/>
      </xdr:nvSpPr>
      <xdr:spPr>
        <a:xfrm>
          <a:off x="15214111" y="154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133958</xdr:rowOff>
    </xdr:from>
    <xdr:to>
      <xdr:col>76</xdr:col>
      <xdr:colOff>165100</xdr:colOff>
      <xdr:row>92</xdr:row>
      <xdr:rowOff>64108</xdr:rowOff>
    </xdr:to>
    <xdr:sp macro="" textlink="">
      <xdr:nvSpPr>
        <xdr:cNvPr id="705" name="楕円 704"/>
        <xdr:cNvSpPr/>
      </xdr:nvSpPr>
      <xdr:spPr>
        <a:xfrm>
          <a:off x="14541500" y="157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80635</xdr:rowOff>
    </xdr:from>
    <xdr:ext cx="534377" cy="259045"/>
    <xdr:sp macro="" textlink="">
      <xdr:nvSpPr>
        <xdr:cNvPr id="706" name="テキスト ボックス 705"/>
        <xdr:cNvSpPr txBox="1"/>
      </xdr:nvSpPr>
      <xdr:spPr>
        <a:xfrm>
          <a:off x="14325111" y="1551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156497</xdr:rowOff>
    </xdr:from>
    <xdr:to>
      <xdr:col>72</xdr:col>
      <xdr:colOff>38100</xdr:colOff>
      <xdr:row>92</xdr:row>
      <xdr:rowOff>86647</xdr:rowOff>
    </xdr:to>
    <xdr:sp macro="" textlink="">
      <xdr:nvSpPr>
        <xdr:cNvPr id="707" name="楕円 706"/>
        <xdr:cNvSpPr/>
      </xdr:nvSpPr>
      <xdr:spPr>
        <a:xfrm>
          <a:off x="13652500" y="1575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103174</xdr:rowOff>
    </xdr:from>
    <xdr:ext cx="534377" cy="259045"/>
    <xdr:sp macro="" textlink="">
      <xdr:nvSpPr>
        <xdr:cNvPr id="708" name="テキスト ボックス 707"/>
        <xdr:cNvSpPr txBox="1"/>
      </xdr:nvSpPr>
      <xdr:spPr>
        <a:xfrm>
          <a:off x="13436111" y="1553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8706</xdr:rowOff>
    </xdr:from>
    <xdr:to>
      <xdr:col>67</xdr:col>
      <xdr:colOff>101600</xdr:colOff>
      <xdr:row>92</xdr:row>
      <xdr:rowOff>110306</xdr:rowOff>
    </xdr:to>
    <xdr:sp macro="" textlink="">
      <xdr:nvSpPr>
        <xdr:cNvPr id="709" name="楕円 708"/>
        <xdr:cNvSpPr/>
      </xdr:nvSpPr>
      <xdr:spPr>
        <a:xfrm>
          <a:off x="12763500" y="157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126833</xdr:rowOff>
    </xdr:from>
    <xdr:ext cx="534377" cy="259045"/>
    <xdr:sp macro="" textlink="">
      <xdr:nvSpPr>
        <xdr:cNvPr id="710" name="テキスト ボックス 709"/>
        <xdr:cNvSpPr txBox="1"/>
      </xdr:nvSpPr>
      <xdr:spPr>
        <a:xfrm>
          <a:off x="12547111" y="155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7366</xdr:rowOff>
    </xdr:from>
    <xdr:to>
      <xdr:col>102</xdr:col>
      <xdr:colOff>165100</xdr:colOff>
      <xdr:row>37</xdr:row>
      <xdr:rowOff>108966</xdr:rowOff>
    </xdr:to>
    <xdr:sp macro="" textlink="">
      <xdr:nvSpPr>
        <xdr:cNvPr id="749" name="フローチャート: 判断 748"/>
        <xdr:cNvSpPr/>
      </xdr:nvSpPr>
      <xdr:spPr>
        <a:xfrm>
          <a:off x="194945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125493</xdr:rowOff>
    </xdr:from>
    <xdr:ext cx="378565" cy="259045"/>
    <xdr:sp macro="" textlink="">
      <xdr:nvSpPr>
        <xdr:cNvPr id="750" name="テキスト ボックス 749"/>
        <xdr:cNvSpPr txBox="1"/>
      </xdr:nvSpPr>
      <xdr:spPr>
        <a:xfrm>
          <a:off x="19356017" y="612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51" name="フローチャート: 判断 750"/>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63009</xdr:rowOff>
    </xdr:from>
    <xdr:ext cx="313932" cy="259045"/>
    <xdr:sp macro="" textlink="">
      <xdr:nvSpPr>
        <xdr:cNvPr id="752" name="テキスト ボックス 751"/>
        <xdr:cNvSpPr txBox="1"/>
      </xdr:nvSpPr>
      <xdr:spPr>
        <a:xfrm>
          <a:off x="18499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消防費は、防災情報告知放送システムの整備事業費の減により大幅な減少となった。民生費は、障害福祉サービス等給付事業の増加などにより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増加となった。教育費は、中学校施施設整備事業費は増加となったが、認定こども園整備、小学校施設整備事業費が大幅な減少となったことから減少となった。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崩し実質単年度収支は赤字となった。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年度は、市税の増加などから取り崩しは行わなかったが、国民健康保険（事業勘定）への繰出金、障害者総合支援介護給付訓練等給付費等の増加等に伴い実質単年度収支は赤字となった。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月の合併から今日に至るまで、合併の特例による地方交付税や合併特例債等を活用し、黒字運営を継続している。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合併特例の期限が迫り、普通交付税の段階的縮減が進むため、収支を見極めた健全な運営の維持に努める。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前年度と比較して黒字額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、実質赤字比率・連結赤字比率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発生していない。黒字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一般会計において前年度比で防災情報告知放送システム整備事業費などの普通建設事業費の減などによる歳出総額の減少よりも、繰入金、起債額の減などによる歳入総額の減少が上回った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よる要因が大きい。</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一般会計、企業会計ともに黒字となっているものの、いずれも厳しい財政状況に変わりはなく、一般会計からの繰入金に頼った運営となっている。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今後、合併特例期間が終期を迎え、一般会計においても厳しい財政運営が予想され全ての会計の連結を視野に入れて健全運営を行っていく必要がある。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52131_&#26481;&#36817;&#27743;&#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4.2</v>
          </cell>
        </row>
        <row r="53">
          <cell r="CN53">
            <v>49.3</v>
          </cell>
        </row>
        <row r="55">
          <cell r="AN55" t="str">
            <v>類似団体内平均値</v>
          </cell>
          <cell r="CN55">
            <v>6.5</v>
          </cell>
        </row>
        <row r="57">
          <cell r="CN57">
            <v>57.2</v>
          </cell>
        </row>
        <row r="72">
          <cell r="BP72" t="str">
            <v>H25</v>
          </cell>
          <cell r="BX72" t="str">
            <v>H26</v>
          </cell>
          <cell r="CF72" t="str">
            <v>H27</v>
          </cell>
          <cell r="CN72" t="str">
            <v>H28</v>
          </cell>
          <cell r="CV72" t="str">
            <v>H29</v>
          </cell>
        </row>
        <row r="73">
          <cell r="AN73" t="str">
            <v>当該団体値</v>
          </cell>
          <cell r="BP73">
            <v>4.0999999999999996</v>
          </cell>
          <cell r="BX73">
            <v>3.7</v>
          </cell>
          <cell r="CN73">
            <v>4.2</v>
          </cell>
        </row>
        <row r="75">
          <cell r="BP75">
            <v>8.6</v>
          </cell>
          <cell r="BX75">
            <v>7.7</v>
          </cell>
          <cell r="CF75">
            <v>7.7</v>
          </cell>
          <cell r="CN75">
            <v>8</v>
          </cell>
          <cell r="CV75">
            <v>8.9</v>
          </cell>
        </row>
        <row r="77">
          <cell r="AN77" t="str">
            <v>類似団体内平均値</v>
          </cell>
          <cell r="BP77">
            <v>42.2</v>
          </cell>
          <cell r="BX77">
            <v>33.299999999999997</v>
          </cell>
          <cell r="CF77">
            <v>15.8</v>
          </cell>
          <cell r="CN77">
            <v>6.5</v>
          </cell>
          <cell r="CV77">
            <v>5.8</v>
          </cell>
        </row>
        <row r="79">
          <cell r="BP79">
            <v>10.199999999999999</v>
          </cell>
          <cell r="BX79">
            <v>9.3000000000000007</v>
          </cell>
          <cell r="CF79">
            <v>6.2</v>
          </cell>
          <cell r="CN79">
            <v>5.9</v>
          </cell>
          <cell r="CV79">
            <v>5.3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50129434</v>
      </c>
      <c r="BO4" s="372"/>
      <c r="BP4" s="372"/>
      <c r="BQ4" s="372"/>
      <c r="BR4" s="372"/>
      <c r="BS4" s="372"/>
      <c r="BT4" s="372"/>
      <c r="BU4" s="373"/>
      <c r="BV4" s="371">
        <v>51481002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4.2</v>
      </c>
      <c r="CU4" s="378"/>
      <c r="CV4" s="378"/>
      <c r="CW4" s="378"/>
      <c r="CX4" s="378"/>
      <c r="CY4" s="378"/>
      <c r="CZ4" s="378"/>
      <c r="DA4" s="379"/>
      <c r="DB4" s="377">
        <v>5.4</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48485832</v>
      </c>
      <c r="BO5" s="409"/>
      <c r="BP5" s="409"/>
      <c r="BQ5" s="409"/>
      <c r="BR5" s="409"/>
      <c r="BS5" s="409"/>
      <c r="BT5" s="409"/>
      <c r="BU5" s="410"/>
      <c r="BV5" s="408">
        <v>49554511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88.9</v>
      </c>
      <c r="CU5" s="406"/>
      <c r="CV5" s="406"/>
      <c r="CW5" s="406"/>
      <c r="CX5" s="406"/>
      <c r="CY5" s="406"/>
      <c r="CZ5" s="406"/>
      <c r="DA5" s="407"/>
      <c r="DB5" s="405">
        <v>90.8</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1643602</v>
      </c>
      <c r="BO6" s="409"/>
      <c r="BP6" s="409"/>
      <c r="BQ6" s="409"/>
      <c r="BR6" s="409"/>
      <c r="BS6" s="409"/>
      <c r="BT6" s="409"/>
      <c r="BU6" s="410"/>
      <c r="BV6" s="408">
        <v>1926491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94.7</v>
      </c>
      <c r="CU6" s="446"/>
      <c r="CV6" s="446"/>
      <c r="CW6" s="446"/>
      <c r="CX6" s="446"/>
      <c r="CY6" s="446"/>
      <c r="CZ6" s="446"/>
      <c r="DA6" s="447"/>
      <c r="DB6" s="445">
        <v>96.3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373603</v>
      </c>
      <c r="BO7" s="409"/>
      <c r="BP7" s="409"/>
      <c r="BQ7" s="409"/>
      <c r="BR7" s="409"/>
      <c r="BS7" s="409"/>
      <c r="BT7" s="409"/>
      <c r="BU7" s="410"/>
      <c r="BV7" s="408">
        <v>291771</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29953629</v>
      </c>
      <c r="CU7" s="409"/>
      <c r="CV7" s="409"/>
      <c r="CW7" s="409"/>
      <c r="CX7" s="409"/>
      <c r="CY7" s="409"/>
      <c r="CZ7" s="409"/>
      <c r="DA7" s="410"/>
      <c r="DB7" s="408">
        <v>30185832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1269999</v>
      </c>
      <c r="BO8" s="409"/>
      <c r="BP8" s="409"/>
      <c r="BQ8" s="409"/>
      <c r="BR8" s="409"/>
      <c r="BS8" s="409"/>
      <c r="BT8" s="409"/>
      <c r="BU8" s="410"/>
      <c r="BV8" s="408">
        <v>1634720</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0.65</v>
      </c>
      <c r="CU8" s="449"/>
      <c r="CV8" s="449"/>
      <c r="CW8" s="449"/>
      <c r="CX8" s="449"/>
      <c r="CY8" s="449"/>
      <c r="CZ8" s="449"/>
      <c r="DA8" s="450"/>
      <c r="DB8" s="448">
        <v>0.66</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114180</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103</v>
      </c>
      <c r="AV9" s="441"/>
      <c r="AW9" s="441"/>
      <c r="AX9" s="441"/>
      <c r="AY9" s="442" t="s">
        <v>110</v>
      </c>
      <c r="AZ9" s="443"/>
      <c r="BA9" s="443"/>
      <c r="BB9" s="443"/>
      <c r="BC9" s="443"/>
      <c r="BD9" s="443"/>
      <c r="BE9" s="443"/>
      <c r="BF9" s="443"/>
      <c r="BG9" s="443"/>
      <c r="BH9" s="443"/>
      <c r="BI9" s="443"/>
      <c r="BJ9" s="443"/>
      <c r="BK9" s="443"/>
      <c r="BL9" s="443"/>
      <c r="BM9" s="444"/>
      <c r="BN9" s="408">
        <v>-364721</v>
      </c>
      <c r="BO9" s="409"/>
      <c r="BP9" s="409"/>
      <c r="BQ9" s="409"/>
      <c r="BR9" s="409"/>
      <c r="BS9" s="409"/>
      <c r="BT9" s="409"/>
      <c r="BU9" s="410"/>
      <c r="BV9" s="408">
        <v>217139</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18</v>
      </c>
      <c r="CU9" s="406"/>
      <c r="CV9" s="406"/>
      <c r="CW9" s="406"/>
      <c r="CX9" s="406"/>
      <c r="CY9" s="406"/>
      <c r="CZ9" s="406"/>
      <c r="DA9" s="407"/>
      <c r="DB9" s="405">
        <v>17.399999999999999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115479</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13129</v>
      </c>
      <c r="BO10" s="409"/>
      <c r="BP10" s="409"/>
      <c r="BQ10" s="409"/>
      <c r="BR10" s="409"/>
      <c r="BS10" s="409"/>
      <c r="BT10" s="409"/>
      <c r="BU10" s="410"/>
      <c r="BV10" s="408">
        <v>9215</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103</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114604</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500000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111719</v>
      </c>
      <c r="S13" s="490"/>
      <c r="T13" s="490"/>
      <c r="U13" s="490"/>
      <c r="V13" s="491"/>
      <c r="W13" s="424" t="s">
        <v>132</v>
      </c>
      <c r="X13" s="425"/>
      <c r="Y13" s="425"/>
      <c r="Z13" s="425"/>
      <c r="AA13" s="425"/>
      <c r="AB13" s="415"/>
      <c r="AC13" s="459">
        <v>2412</v>
      </c>
      <c r="AD13" s="460"/>
      <c r="AE13" s="460"/>
      <c r="AF13" s="460"/>
      <c r="AG13" s="499"/>
      <c r="AH13" s="459">
        <v>2486</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-351592</v>
      </c>
      <c r="BO13" s="409"/>
      <c r="BP13" s="409"/>
      <c r="BQ13" s="409"/>
      <c r="BR13" s="409"/>
      <c r="BS13" s="409"/>
      <c r="BT13" s="409"/>
      <c r="BU13" s="410"/>
      <c r="BV13" s="408">
        <v>-273646</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8.9</v>
      </c>
      <c r="CU13" s="406"/>
      <c r="CV13" s="406"/>
      <c r="CW13" s="406"/>
      <c r="CX13" s="406"/>
      <c r="CY13" s="406"/>
      <c r="CZ13" s="406"/>
      <c r="DA13" s="407"/>
      <c r="DB13" s="405">
        <v>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115178</v>
      </c>
      <c r="S14" s="490"/>
      <c r="T14" s="490"/>
      <c r="U14" s="490"/>
      <c r="V14" s="491"/>
      <c r="W14" s="398"/>
      <c r="X14" s="399"/>
      <c r="Y14" s="399"/>
      <c r="Z14" s="399"/>
      <c r="AA14" s="399"/>
      <c r="AB14" s="388"/>
      <c r="AC14" s="492">
        <v>4.3</v>
      </c>
      <c r="AD14" s="493"/>
      <c r="AE14" s="493"/>
      <c r="AF14" s="493"/>
      <c r="AG14" s="494"/>
      <c r="AH14" s="492">
        <v>4.5999999999999996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130</v>
      </c>
      <c r="CU14" s="504"/>
      <c r="CV14" s="504"/>
      <c r="CW14" s="504"/>
      <c r="CX14" s="504"/>
      <c r="CY14" s="504"/>
      <c r="CZ14" s="504"/>
      <c r="DA14" s="505"/>
      <c r="DB14" s="503">
        <v>4.2</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131</v>
      </c>
      <c r="N15" s="497"/>
      <c r="O15" s="497"/>
      <c r="P15" s="497"/>
      <c r="Q15" s="498"/>
      <c r="R15" s="489">
        <v>112479</v>
      </c>
      <c r="S15" s="490"/>
      <c r="T15" s="490"/>
      <c r="U15" s="490"/>
      <c r="V15" s="491"/>
      <c r="W15" s="424" t="s">
        <v>139</v>
      </c>
      <c r="X15" s="425"/>
      <c r="Y15" s="425"/>
      <c r="Z15" s="425"/>
      <c r="AA15" s="425"/>
      <c r="AB15" s="415"/>
      <c r="AC15" s="459">
        <v>22910</v>
      </c>
      <c r="AD15" s="460"/>
      <c r="AE15" s="460"/>
      <c r="AF15" s="460"/>
      <c r="AG15" s="499"/>
      <c r="AH15" s="459">
        <v>22342</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14250042</v>
      </c>
      <c r="BO15" s="372"/>
      <c r="BP15" s="372"/>
      <c r="BQ15" s="372"/>
      <c r="BR15" s="372"/>
      <c r="BS15" s="372"/>
      <c r="BT15" s="372"/>
      <c r="BU15" s="373"/>
      <c r="BV15" s="371">
        <v>14739944</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41.1</v>
      </c>
      <c r="AD16" s="493"/>
      <c r="AE16" s="493"/>
      <c r="AF16" s="493"/>
      <c r="AG16" s="494"/>
      <c r="AH16" s="492">
        <v>41.5</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22699799</v>
      </c>
      <c r="BO16" s="409"/>
      <c r="BP16" s="409"/>
      <c r="BQ16" s="409"/>
      <c r="BR16" s="409"/>
      <c r="BS16" s="409"/>
      <c r="BT16" s="409"/>
      <c r="BU16" s="410"/>
      <c r="BV16" s="408">
        <v>22358784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30457</v>
      </c>
      <c r="AD17" s="460"/>
      <c r="AE17" s="460"/>
      <c r="AF17" s="460"/>
      <c r="AG17" s="499"/>
      <c r="AH17" s="459">
        <v>29036</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18207502</v>
      </c>
      <c r="BO17" s="409"/>
      <c r="BP17" s="409"/>
      <c r="BQ17" s="409"/>
      <c r="BR17" s="409"/>
      <c r="BS17" s="409"/>
      <c r="BT17" s="409"/>
      <c r="BU17" s="410"/>
      <c r="BV17" s="408">
        <v>18855560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388.37</v>
      </c>
      <c r="M18" s="521"/>
      <c r="N18" s="521"/>
      <c r="O18" s="521"/>
      <c r="P18" s="521"/>
      <c r="Q18" s="521"/>
      <c r="R18" s="522"/>
      <c r="S18" s="522"/>
      <c r="T18" s="522"/>
      <c r="U18" s="522"/>
      <c r="V18" s="523"/>
      <c r="W18" s="426"/>
      <c r="X18" s="427"/>
      <c r="Y18" s="427"/>
      <c r="Z18" s="427"/>
      <c r="AA18" s="427"/>
      <c r="AB18" s="418"/>
      <c r="AC18" s="524">
        <v>54.6</v>
      </c>
      <c r="AD18" s="525"/>
      <c r="AE18" s="525"/>
      <c r="AF18" s="525"/>
      <c r="AG18" s="526"/>
      <c r="AH18" s="524">
        <v>53.9</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27232288</v>
      </c>
      <c r="BO18" s="409"/>
      <c r="BP18" s="409"/>
      <c r="BQ18" s="409"/>
      <c r="BR18" s="409"/>
      <c r="BS18" s="409"/>
      <c r="BT18" s="409"/>
      <c r="BU18" s="410"/>
      <c r="BV18" s="408">
        <v>26856282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294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34355616</v>
      </c>
      <c r="BO19" s="409"/>
      <c r="BP19" s="409"/>
      <c r="BQ19" s="409"/>
      <c r="BR19" s="409"/>
      <c r="BS19" s="409"/>
      <c r="BT19" s="409"/>
      <c r="BU19" s="410"/>
      <c r="BV19" s="408">
        <v>34093834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40691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58109390</v>
      </c>
      <c r="BO23" s="409"/>
      <c r="BP23" s="409"/>
      <c r="BQ23" s="409"/>
      <c r="BR23" s="409"/>
      <c r="BS23" s="409"/>
      <c r="BT23" s="409"/>
      <c r="BU23" s="410"/>
      <c r="BV23" s="408">
        <v>59350336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9000</v>
      </c>
      <c r="R24" s="460"/>
      <c r="S24" s="460"/>
      <c r="T24" s="460"/>
      <c r="U24" s="460"/>
      <c r="V24" s="499"/>
      <c r="W24" s="558"/>
      <c r="X24" s="546"/>
      <c r="Y24" s="547"/>
      <c r="Z24" s="458" t="s">
        <v>163</v>
      </c>
      <c r="AA24" s="438"/>
      <c r="AB24" s="438"/>
      <c r="AC24" s="438"/>
      <c r="AD24" s="438"/>
      <c r="AE24" s="438"/>
      <c r="AF24" s="438"/>
      <c r="AG24" s="439"/>
      <c r="AH24" s="459">
        <v>786</v>
      </c>
      <c r="AI24" s="460"/>
      <c r="AJ24" s="460"/>
      <c r="AK24" s="460"/>
      <c r="AL24" s="499"/>
      <c r="AM24" s="459">
        <v>2463324</v>
      </c>
      <c r="AN24" s="460"/>
      <c r="AO24" s="460"/>
      <c r="AP24" s="460"/>
      <c r="AQ24" s="460"/>
      <c r="AR24" s="499"/>
      <c r="AS24" s="459">
        <v>3134</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26463297</v>
      </c>
      <c r="BO24" s="409"/>
      <c r="BP24" s="409"/>
      <c r="BQ24" s="409"/>
      <c r="BR24" s="409"/>
      <c r="BS24" s="409"/>
      <c r="BT24" s="409"/>
      <c r="BU24" s="410"/>
      <c r="BV24" s="408">
        <v>27285136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7500</v>
      </c>
      <c r="R25" s="460"/>
      <c r="S25" s="460"/>
      <c r="T25" s="460"/>
      <c r="U25" s="460"/>
      <c r="V25" s="499"/>
      <c r="W25" s="558"/>
      <c r="X25" s="546"/>
      <c r="Y25" s="547"/>
      <c r="Z25" s="458" t="s">
        <v>166</v>
      </c>
      <c r="AA25" s="438"/>
      <c r="AB25" s="438"/>
      <c r="AC25" s="438"/>
      <c r="AD25" s="438"/>
      <c r="AE25" s="438"/>
      <c r="AF25" s="438"/>
      <c r="AG25" s="439"/>
      <c r="AH25" s="459" t="s">
        <v>122</v>
      </c>
      <c r="AI25" s="460"/>
      <c r="AJ25" s="460"/>
      <c r="AK25" s="460"/>
      <c r="AL25" s="499"/>
      <c r="AM25" s="459" t="s">
        <v>122</v>
      </c>
      <c r="AN25" s="460"/>
      <c r="AO25" s="460"/>
      <c r="AP25" s="460"/>
      <c r="AQ25" s="460"/>
      <c r="AR25" s="499"/>
      <c r="AS25" s="459" t="s">
        <v>122</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12405277</v>
      </c>
      <c r="BO25" s="372"/>
      <c r="BP25" s="372"/>
      <c r="BQ25" s="372"/>
      <c r="BR25" s="372"/>
      <c r="BS25" s="372"/>
      <c r="BT25" s="372"/>
      <c r="BU25" s="373"/>
      <c r="BV25" s="371">
        <v>13549249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7000</v>
      </c>
      <c r="R26" s="460"/>
      <c r="S26" s="460"/>
      <c r="T26" s="460"/>
      <c r="U26" s="460"/>
      <c r="V26" s="499"/>
      <c r="W26" s="558"/>
      <c r="X26" s="546"/>
      <c r="Y26" s="547"/>
      <c r="Z26" s="458" t="s">
        <v>169</v>
      </c>
      <c r="AA26" s="568"/>
      <c r="AB26" s="568"/>
      <c r="AC26" s="568"/>
      <c r="AD26" s="568"/>
      <c r="AE26" s="568"/>
      <c r="AF26" s="568"/>
      <c r="AG26" s="569"/>
      <c r="AH26" s="459">
        <v>38</v>
      </c>
      <c r="AI26" s="460"/>
      <c r="AJ26" s="460"/>
      <c r="AK26" s="460"/>
      <c r="AL26" s="499"/>
      <c r="AM26" s="459">
        <v>114266</v>
      </c>
      <c r="AN26" s="460"/>
      <c r="AO26" s="460"/>
      <c r="AP26" s="460"/>
      <c r="AQ26" s="460"/>
      <c r="AR26" s="499"/>
      <c r="AS26" s="459">
        <v>3007</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4600</v>
      </c>
      <c r="R27" s="460"/>
      <c r="S27" s="460"/>
      <c r="T27" s="460"/>
      <c r="U27" s="460"/>
      <c r="V27" s="499"/>
      <c r="W27" s="558"/>
      <c r="X27" s="546"/>
      <c r="Y27" s="547"/>
      <c r="Z27" s="458" t="s">
        <v>172</v>
      </c>
      <c r="AA27" s="438"/>
      <c r="AB27" s="438"/>
      <c r="AC27" s="438"/>
      <c r="AD27" s="438"/>
      <c r="AE27" s="438"/>
      <c r="AF27" s="438"/>
      <c r="AG27" s="439"/>
      <c r="AH27" s="459">
        <v>68</v>
      </c>
      <c r="AI27" s="460"/>
      <c r="AJ27" s="460"/>
      <c r="AK27" s="460"/>
      <c r="AL27" s="499"/>
      <c r="AM27" s="459">
        <v>214624</v>
      </c>
      <c r="AN27" s="460"/>
      <c r="AO27" s="460"/>
      <c r="AP27" s="460"/>
      <c r="AQ27" s="460"/>
      <c r="AR27" s="499"/>
      <c r="AS27" s="459">
        <v>3156</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1473631</v>
      </c>
      <c r="BO27" s="582"/>
      <c r="BP27" s="582"/>
      <c r="BQ27" s="582"/>
      <c r="BR27" s="582"/>
      <c r="BS27" s="582"/>
      <c r="BT27" s="582"/>
      <c r="BU27" s="583"/>
      <c r="BV27" s="581">
        <v>1471631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3900</v>
      </c>
      <c r="R28" s="460"/>
      <c r="S28" s="460"/>
      <c r="T28" s="460"/>
      <c r="U28" s="460"/>
      <c r="V28" s="499"/>
      <c r="W28" s="558"/>
      <c r="X28" s="546"/>
      <c r="Y28" s="547"/>
      <c r="Z28" s="458" t="s">
        <v>175</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5847405</v>
      </c>
      <c r="BO28" s="372"/>
      <c r="BP28" s="372"/>
      <c r="BQ28" s="372"/>
      <c r="BR28" s="372"/>
      <c r="BS28" s="372"/>
      <c r="BT28" s="372"/>
      <c r="BU28" s="373"/>
      <c r="BV28" s="371">
        <v>5834276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177</v>
      </c>
      <c r="F29" s="438"/>
      <c r="G29" s="438"/>
      <c r="H29" s="438"/>
      <c r="I29" s="438"/>
      <c r="J29" s="438"/>
      <c r="K29" s="439"/>
      <c r="L29" s="459">
        <v>23</v>
      </c>
      <c r="M29" s="460"/>
      <c r="N29" s="460"/>
      <c r="O29" s="460"/>
      <c r="P29" s="499"/>
      <c r="Q29" s="459">
        <v>3700</v>
      </c>
      <c r="R29" s="460"/>
      <c r="S29" s="460"/>
      <c r="T29" s="460"/>
      <c r="U29" s="460"/>
      <c r="V29" s="499"/>
      <c r="W29" s="559"/>
      <c r="X29" s="560"/>
      <c r="Y29" s="561"/>
      <c r="Z29" s="458" t="s">
        <v>178</v>
      </c>
      <c r="AA29" s="438"/>
      <c r="AB29" s="438"/>
      <c r="AC29" s="438"/>
      <c r="AD29" s="438"/>
      <c r="AE29" s="438"/>
      <c r="AF29" s="438"/>
      <c r="AG29" s="439"/>
      <c r="AH29" s="459">
        <v>854</v>
      </c>
      <c r="AI29" s="460"/>
      <c r="AJ29" s="460"/>
      <c r="AK29" s="460"/>
      <c r="AL29" s="499"/>
      <c r="AM29" s="459">
        <v>2677948</v>
      </c>
      <c r="AN29" s="460"/>
      <c r="AO29" s="460"/>
      <c r="AP29" s="460"/>
      <c r="AQ29" s="460"/>
      <c r="AR29" s="499"/>
      <c r="AS29" s="459">
        <v>3136</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6181428</v>
      </c>
      <c r="BO29" s="409"/>
      <c r="BP29" s="409"/>
      <c r="BQ29" s="409"/>
      <c r="BR29" s="409"/>
      <c r="BS29" s="409"/>
      <c r="BT29" s="409"/>
      <c r="BU29" s="410"/>
      <c r="BV29" s="408">
        <v>6163667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100.5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13829064</v>
      </c>
      <c r="BO30" s="582"/>
      <c r="BP30" s="582"/>
      <c r="BQ30" s="582"/>
      <c r="BR30" s="582"/>
      <c r="BS30" s="582"/>
      <c r="BT30" s="582"/>
      <c r="BU30" s="583"/>
      <c r="BV30" s="581">
        <v>13649837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188</v>
      </c>
      <c r="X33" s="397"/>
      <c r="Y33" s="397"/>
      <c r="Z33" s="397"/>
      <c r="AA33" s="397"/>
      <c r="AB33" s="397"/>
      <c r="AC33" s="397"/>
      <c r="AD33" s="397"/>
      <c r="AE33" s="397"/>
      <c r="AF33" s="397"/>
      <c r="AG33" s="397"/>
      <c r="AH33" s="397"/>
      <c r="AI33" s="397"/>
      <c r="AJ33" s="397"/>
      <c r="AK33" s="397"/>
      <c r="AL33" s="195"/>
      <c r="AM33" s="432" t="s">
        <v>187</v>
      </c>
      <c r="AN33" s="432"/>
      <c r="AO33" s="397" t="s">
        <v>188</v>
      </c>
      <c r="AP33" s="397"/>
      <c r="AQ33" s="397"/>
      <c r="AR33" s="397"/>
      <c r="AS33" s="397"/>
      <c r="AT33" s="397"/>
      <c r="AU33" s="397"/>
      <c r="AV33" s="397"/>
      <c r="AW33" s="397"/>
      <c r="AX33" s="397"/>
      <c r="AY33" s="397"/>
      <c r="AZ33" s="397"/>
      <c r="BA33" s="397"/>
      <c r="BB33" s="397"/>
      <c r="BC33" s="397"/>
      <c r="BD33" s="196"/>
      <c r="BE33" s="397" t="s">
        <v>189</v>
      </c>
      <c r="BF33" s="397"/>
      <c r="BG33" s="397" t="s">
        <v>190</v>
      </c>
      <c r="BH33" s="397"/>
      <c r="BI33" s="397"/>
      <c r="BJ33" s="397"/>
      <c r="BK33" s="397"/>
      <c r="BL33" s="397"/>
      <c r="BM33" s="397"/>
      <c r="BN33" s="397"/>
      <c r="BO33" s="397"/>
      <c r="BP33" s="397"/>
      <c r="BQ33" s="397"/>
      <c r="BR33" s="397"/>
      <c r="BS33" s="397"/>
      <c r="BT33" s="397"/>
      <c r="BU33" s="397"/>
      <c r="BV33" s="196"/>
      <c r="BW33" s="432" t="s">
        <v>189</v>
      </c>
      <c r="BX33" s="432"/>
      <c r="BY33" s="397" t="s">
        <v>191</v>
      </c>
      <c r="BZ33" s="397"/>
      <c r="CA33" s="397"/>
      <c r="CB33" s="397"/>
      <c r="CC33" s="397"/>
      <c r="CD33" s="397"/>
      <c r="CE33" s="397"/>
      <c r="CF33" s="397"/>
      <c r="CG33" s="397"/>
      <c r="CH33" s="397"/>
      <c r="CI33" s="397"/>
      <c r="CJ33" s="397"/>
      <c r="CK33" s="397"/>
      <c r="CL33" s="397"/>
      <c r="CM33" s="397"/>
      <c r="CN33" s="195"/>
      <c r="CO33" s="432" t="s">
        <v>192</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国民健康保険（事業勘定）特別会計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IF('各会計、関係団体の財政状況及び健全化判断比率'!B35="","",'各会計、関係団体の財政状況及び健全化判断比率'!B35)</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東近江行政組合一般会計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21</v>
      </c>
      <c r="CP34" s="594"/>
      <c r="CQ34" s="595" t="str">
        <f>IF('各会計、関係団体の財政状況及び健全化判断比率'!BS7="","",'各会計、関係団体の財政状況及び健全化判断比率'!BS7)</f>
        <v>愛の田園振興公社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国民健康保険（施設勘定）特別会計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IF('各会計、関係団体の財政状況及び健全化判断比率'!B33="","",'各会計、関係団体の財政状況及び健全化判断比率'!B33)</f>
        <v>病院事業会計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IF('各会計、関係団体の財政状況及び健全化判断比率'!B36="","",'各会計、関係団体の財政状況及び健全化判断比率'!B36)</f>
        <v>公設地方卸売市場特別会計</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東近江行政組合救急医療特別会計</v>
      </c>
      <c r="BZ35" s="595"/>
      <c r="CA35" s="595"/>
      <c r="CB35" s="595"/>
      <c r="CC35" s="595"/>
      <c r="CD35" s="595"/>
      <c r="CE35" s="595"/>
      <c r="CF35" s="595"/>
      <c r="CG35" s="595"/>
      <c r="CH35" s="595"/>
      <c r="CI35" s="595"/>
      <c r="CJ35" s="595"/>
      <c r="CK35" s="595"/>
      <c r="CL35" s="595"/>
      <c r="CM35" s="595"/>
      <c r="CN35" s="193"/>
      <c r="CO35" s="594">
        <f t="shared" ref="CO35:CO43" si="3">IF(CQ35="","",CO34+1)</f>
        <v>22</v>
      </c>
      <c r="CP35" s="594"/>
      <c r="CQ35" s="595" t="str">
        <f>IF('各会計、関係団体の財政状況及び健全化判断比率'!BS8="","",'各会計、関係団体の財政状況及び健全化判断比率'!BS8)</f>
        <v>東近江市土地開発公社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〇</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f t="shared" si="0"/>
        <v>8</v>
      </c>
      <c r="AN36" s="594"/>
      <c r="AO36" s="595" t="str">
        <f>IF('各会計、関係団体の財政状況及び健全化判断比率'!B34="","",'各会計、関係団体の財政状況及び健全化判断比率'!B34)</f>
        <v>下水道事業会計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八日市布引ライフ組合</v>
      </c>
      <c r="BZ36" s="595"/>
      <c r="CA36" s="595"/>
      <c r="CB36" s="595"/>
      <c r="CC36" s="595"/>
      <c r="CD36" s="595"/>
      <c r="CE36" s="595"/>
      <c r="CF36" s="595"/>
      <c r="CG36" s="595"/>
      <c r="CH36" s="595"/>
      <c r="CI36" s="595"/>
      <c r="CJ36" s="595"/>
      <c r="CK36" s="595"/>
      <c r="CL36" s="595"/>
      <c r="CM36" s="595"/>
      <c r="CN36" s="193"/>
      <c r="CO36" s="594">
        <f t="shared" si="3"/>
        <v>23</v>
      </c>
      <c r="CP36" s="594"/>
      <c r="CQ36" s="595" t="str">
        <f>IF('各会計、関係団体の財政状況及び健全化判断比率'!BS9="","",'各会計、関係団体の財政状況及び健全化判断比率'!BS9)</f>
        <v>東近江市地域振興事業団</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中部清掃組合</v>
      </c>
      <c r="BZ37" s="595"/>
      <c r="CA37" s="595"/>
      <c r="CB37" s="595"/>
      <c r="CC37" s="595"/>
      <c r="CD37" s="595"/>
      <c r="CE37" s="595"/>
      <c r="CF37" s="595"/>
      <c r="CG37" s="595"/>
      <c r="CH37" s="595"/>
      <c r="CI37" s="595"/>
      <c r="CJ37" s="595"/>
      <c r="CK37" s="595"/>
      <c r="CL37" s="595"/>
      <c r="CM37" s="595"/>
      <c r="CN37" s="193"/>
      <c r="CO37" s="594">
        <f t="shared" si="3"/>
        <v>24</v>
      </c>
      <c r="CP37" s="594"/>
      <c r="CQ37" s="595" t="str">
        <f>IF('各会計、関係団体の財政状況及び健全化判断比率'!BS10="","",'各会計、関係団体の財政状況及び健全化判断比率'!BS10)</f>
        <v>東近江ケーブルネットワーク</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愛知郡広域行政組合一般会計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16</v>
      </c>
      <c r="BX39" s="594"/>
      <c r="BY39" s="595" t="str">
        <f>IF('各会計、関係団体の財政状況及び健全化判断比率'!B73="","",'各会計、関係団体の財政状況及び健全化判断比率'!B73)</f>
        <v>愛知郡広域行政組合水道事業会計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17</v>
      </c>
      <c r="BX40" s="594"/>
      <c r="BY40" s="595" t="str">
        <f>IF('各会計、関係団体の財政状況及び健全化判断比率'!B74="","",'各会計、関係団体の財政状況及び健全化判断比率'!B74)</f>
        <v>湖東広域衛生管理組合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18</v>
      </c>
      <c r="BX41" s="594"/>
      <c r="BY41" s="595" t="str">
        <f>IF('各会計、関係団体の財政状況及び健全化判断比率'!B75="","",'各会計、関係団体の財政状況及び健全化判断比率'!B75)</f>
        <v>滋賀県市町村職員研修センター</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19</v>
      </c>
      <c r="BX42" s="594"/>
      <c r="BY42" s="595" t="str">
        <f>IF('各会計、関係団体の財政状況及び健全化判断比率'!B76="","",'各会計、関係団体の財政状況及び健全化判断比率'!B76)</f>
        <v>滋賀県後期高齢者医療広域連合一般会計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20</v>
      </c>
      <c r="BX43" s="594"/>
      <c r="BY43" s="595" t="str">
        <f>IF('各会計、関係団体の財政状況及び健全化判断比率'!B77="","",'各会計、関係団体の財政状況及び健全化判断比率'!B77)</f>
        <v>滋賀県後期高齢者医療広域連合特別会計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wUh0RD3/mzgpiyAUS57a+gSnlpHEaonC0+nJXK62uUK9EvzMQPWKP8nf+51dyFZlsN3kIQ5Z9wBbVPTPGy47ag==" saltValue="/6MAXdRsT82w4RplRCYv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2" zoomScaleNormal="82" zoomScaleSheetLayoutView="100" workbookViewId="0">
      <selection activeCell="J38" sqref="J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86" t="s">
        <v>561</v>
      </c>
      <c r="D34" s="1186"/>
      <c r="E34" s="1187"/>
      <c r="F34" s="32">
        <v>6.43</v>
      </c>
      <c r="G34" s="33">
        <v>7.65</v>
      </c>
      <c r="H34" s="33">
        <v>7.66</v>
      </c>
      <c r="I34" s="33">
        <v>8.58</v>
      </c>
      <c r="J34" s="34">
        <v>9.3800000000000008</v>
      </c>
      <c r="K34" s="22"/>
      <c r="L34" s="22"/>
      <c r="M34" s="22"/>
      <c r="N34" s="22"/>
      <c r="O34" s="22"/>
      <c r="P34" s="22"/>
    </row>
    <row r="35" spans="1:16" ht="39" customHeight="1">
      <c r="A35" s="22"/>
      <c r="B35" s="35"/>
      <c r="C35" s="1180" t="s">
        <v>562</v>
      </c>
      <c r="D35" s="1181"/>
      <c r="E35" s="1182"/>
      <c r="F35" s="36">
        <v>2.5099999999999998</v>
      </c>
      <c r="G35" s="37">
        <v>4.24</v>
      </c>
      <c r="H35" s="37">
        <v>4.66</v>
      </c>
      <c r="I35" s="37">
        <v>5.41</v>
      </c>
      <c r="J35" s="38">
        <v>4.2300000000000004</v>
      </c>
      <c r="K35" s="22"/>
      <c r="L35" s="22"/>
      <c r="M35" s="22"/>
      <c r="N35" s="22"/>
      <c r="O35" s="22"/>
      <c r="P35" s="22"/>
    </row>
    <row r="36" spans="1:16" ht="39" customHeight="1">
      <c r="A36" s="22"/>
      <c r="B36" s="35"/>
      <c r="C36" s="1180" t="s">
        <v>563</v>
      </c>
      <c r="D36" s="1181"/>
      <c r="E36" s="1182"/>
      <c r="F36" s="36">
        <v>0</v>
      </c>
      <c r="G36" s="37">
        <v>0.01</v>
      </c>
      <c r="H36" s="37">
        <v>0.74</v>
      </c>
      <c r="I36" s="37">
        <v>0.95</v>
      </c>
      <c r="J36" s="38">
        <v>1.48</v>
      </c>
      <c r="K36" s="22"/>
      <c r="L36" s="22"/>
      <c r="M36" s="22"/>
      <c r="N36" s="22"/>
      <c r="O36" s="22"/>
      <c r="P36" s="22"/>
    </row>
    <row r="37" spans="1:16" ht="39" customHeight="1">
      <c r="A37" s="22"/>
      <c r="B37" s="35"/>
      <c r="C37" s="1180" t="s">
        <v>564</v>
      </c>
      <c r="D37" s="1181"/>
      <c r="E37" s="1182"/>
      <c r="F37" s="36">
        <v>0.52</v>
      </c>
      <c r="G37" s="37">
        <v>7.0000000000000007E-2</v>
      </c>
      <c r="H37" s="37">
        <v>0.01</v>
      </c>
      <c r="I37" s="37">
        <v>0.35</v>
      </c>
      <c r="J37" s="38">
        <v>1.29</v>
      </c>
      <c r="K37" s="22"/>
      <c r="L37" s="22"/>
      <c r="M37" s="22"/>
      <c r="N37" s="22"/>
      <c r="O37" s="22"/>
      <c r="P37" s="22"/>
    </row>
    <row r="38" spans="1:16" ht="39" customHeight="1">
      <c r="A38" s="22"/>
      <c r="B38" s="35"/>
      <c r="C38" s="1180" t="s">
        <v>565</v>
      </c>
      <c r="D38" s="1181"/>
      <c r="E38" s="1182"/>
      <c r="F38" s="36">
        <v>1.56</v>
      </c>
      <c r="G38" s="37">
        <v>0.86</v>
      </c>
      <c r="H38" s="37">
        <v>0.89</v>
      </c>
      <c r="I38" s="37">
        <v>0.84</v>
      </c>
      <c r="J38" s="38">
        <v>0.8</v>
      </c>
      <c r="K38" s="22"/>
      <c r="L38" s="22"/>
      <c r="M38" s="22"/>
      <c r="N38" s="22"/>
      <c r="O38" s="22"/>
      <c r="P38" s="22"/>
    </row>
    <row r="39" spans="1:16" ht="39" customHeight="1">
      <c r="A39" s="22"/>
      <c r="B39" s="35"/>
      <c r="C39" s="1180" t="s">
        <v>566</v>
      </c>
      <c r="D39" s="1181"/>
      <c r="E39" s="1182"/>
      <c r="F39" s="36" t="s">
        <v>511</v>
      </c>
      <c r="G39" s="37" t="s">
        <v>511</v>
      </c>
      <c r="H39" s="37" t="s">
        <v>511</v>
      </c>
      <c r="I39" s="37" t="s">
        <v>511</v>
      </c>
      <c r="J39" s="38">
        <v>0.77</v>
      </c>
      <c r="K39" s="22"/>
      <c r="L39" s="22"/>
      <c r="M39" s="22"/>
      <c r="N39" s="22"/>
      <c r="O39" s="22"/>
      <c r="P39" s="22"/>
    </row>
    <row r="40" spans="1:16" ht="39" customHeight="1">
      <c r="A40" s="22"/>
      <c r="B40" s="35"/>
      <c r="C40" s="1180" t="s">
        <v>567</v>
      </c>
      <c r="D40" s="1181"/>
      <c r="E40" s="1182"/>
      <c r="F40" s="36">
        <v>0.5</v>
      </c>
      <c r="G40" s="37">
        <v>0.59</v>
      </c>
      <c r="H40" s="37">
        <v>0.65</v>
      </c>
      <c r="I40" s="37">
        <v>0.64</v>
      </c>
      <c r="J40" s="38">
        <v>0.57999999999999996</v>
      </c>
      <c r="K40" s="22"/>
      <c r="L40" s="22"/>
      <c r="M40" s="22"/>
      <c r="N40" s="22"/>
      <c r="O40" s="22"/>
      <c r="P40" s="22"/>
    </row>
    <row r="41" spans="1:16" ht="39" customHeight="1">
      <c r="A41" s="22"/>
      <c r="B41" s="35"/>
      <c r="C41" s="1180" t="s">
        <v>568</v>
      </c>
      <c r="D41" s="1181"/>
      <c r="E41" s="1182"/>
      <c r="F41" s="36">
        <v>0.05</v>
      </c>
      <c r="G41" s="37">
        <v>7.0000000000000007E-2</v>
      </c>
      <c r="H41" s="37">
        <v>7.0000000000000007E-2</v>
      </c>
      <c r="I41" s="37">
        <v>0.08</v>
      </c>
      <c r="J41" s="38">
        <v>0.15</v>
      </c>
      <c r="K41" s="22"/>
      <c r="L41" s="22"/>
      <c r="M41" s="22"/>
      <c r="N41" s="22"/>
      <c r="O41" s="22"/>
      <c r="P41" s="22"/>
    </row>
    <row r="42" spans="1:16" ht="39" customHeight="1">
      <c r="A42" s="22"/>
      <c r="B42" s="39"/>
      <c r="C42" s="1180" t="s">
        <v>569</v>
      </c>
      <c r="D42" s="1181"/>
      <c r="E42" s="1182"/>
      <c r="F42" s="36" t="s">
        <v>511</v>
      </c>
      <c r="G42" s="37" t="s">
        <v>511</v>
      </c>
      <c r="H42" s="37" t="s">
        <v>511</v>
      </c>
      <c r="I42" s="37" t="s">
        <v>511</v>
      </c>
      <c r="J42" s="38" t="s">
        <v>511</v>
      </c>
      <c r="K42" s="22"/>
      <c r="L42" s="22"/>
      <c r="M42" s="22"/>
      <c r="N42" s="22"/>
      <c r="O42" s="22"/>
      <c r="P42" s="22"/>
    </row>
    <row r="43" spans="1:16" ht="39" customHeight="1" thickBot="1">
      <c r="A43" s="22"/>
      <c r="B43" s="40"/>
      <c r="C43" s="1183" t="s">
        <v>570</v>
      </c>
      <c r="D43" s="1184"/>
      <c r="E43" s="1185"/>
      <c r="F43" s="41">
        <v>0.05</v>
      </c>
      <c r="G43" s="42">
        <v>0.06</v>
      </c>
      <c r="H43" s="42">
        <v>0.16</v>
      </c>
      <c r="I43" s="42">
        <v>2.27</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o9ZJnq+Pmoj53thrt4mY6qM61A5qTrmCcAJ+2xhfGofBFWK+ObHeoXk/aRXo0Dbg9/vChsCqLcXzPWCSud0Aw==" saltValue="3noBBF4dfn7aVRJs/W2L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3" zoomScaleNormal="73" zoomScaleSheetLayoutView="55" workbookViewId="0">
      <selection activeCell="L52" sqref="L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6" t="s">
        <v>11</v>
      </c>
      <c r="C45" s="1197"/>
      <c r="D45" s="58"/>
      <c r="E45" s="1202" t="s">
        <v>12</v>
      </c>
      <c r="F45" s="1202"/>
      <c r="G45" s="1202"/>
      <c r="H45" s="1202"/>
      <c r="I45" s="1202"/>
      <c r="J45" s="1203"/>
      <c r="K45" s="59">
        <v>5631</v>
      </c>
      <c r="L45" s="60">
        <v>5731</v>
      </c>
      <c r="M45" s="60">
        <v>5825</v>
      </c>
      <c r="N45" s="60">
        <v>5936</v>
      </c>
      <c r="O45" s="61">
        <v>6197</v>
      </c>
      <c r="P45" s="48"/>
      <c r="Q45" s="48"/>
      <c r="R45" s="48"/>
      <c r="S45" s="48"/>
      <c r="T45" s="48"/>
      <c r="U45" s="48"/>
    </row>
    <row r="46" spans="1:21" ht="30.75" customHeight="1">
      <c r="A46" s="48"/>
      <c r="B46" s="1198"/>
      <c r="C46" s="1199"/>
      <c r="D46" s="62"/>
      <c r="E46" s="1190" t="s">
        <v>13</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c r="A47" s="48"/>
      <c r="B47" s="1198"/>
      <c r="C47" s="1199"/>
      <c r="D47" s="62"/>
      <c r="E47" s="1190" t="s">
        <v>14</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c r="A48" s="48"/>
      <c r="B48" s="1198"/>
      <c r="C48" s="1199"/>
      <c r="D48" s="62"/>
      <c r="E48" s="1190" t="s">
        <v>15</v>
      </c>
      <c r="F48" s="1190"/>
      <c r="G48" s="1190"/>
      <c r="H48" s="1190"/>
      <c r="I48" s="1190"/>
      <c r="J48" s="1191"/>
      <c r="K48" s="63">
        <v>1529</v>
      </c>
      <c r="L48" s="64">
        <v>1501</v>
      </c>
      <c r="M48" s="64">
        <v>1777</v>
      </c>
      <c r="N48" s="64">
        <v>1753</v>
      </c>
      <c r="O48" s="65">
        <v>1713</v>
      </c>
      <c r="P48" s="48"/>
      <c r="Q48" s="48"/>
      <c r="R48" s="48"/>
      <c r="S48" s="48"/>
      <c r="T48" s="48"/>
      <c r="U48" s="48"/>
    </row>
    <row r="49" spans="1:21" ht="30.75" customHeight="1">
      <c r="A49" s="48"/>
      <c r="B49" s="1198"/>
      <c r="C49" s="1199"/>
      <c r="D49" s="62"/>
      <c r="E49" s="1190" t="s">
        <v>16</v>
      </c>
      <c r="F49" s="1190"/>
      <c r="G49" s="1190"/>
      <c r="H49" s="1190"/>
      <c r="I49" s="1190"/>
      <c r="J49" s="1191"/>
      <c r="K49" s="63">
        <v>574</v>
      </c>
      <c r="L49" s="64">
        <v>595</v>
      </c>
      <c r="M49" s="64">
        <v>596</v>
      </c>
      <c r="N49" s="64">
        <v>568</v>
      </c>
      <c r="O49" s="65">
        <v>556</v>
      </c>
      <c r="P49" s="48"/>
      <c r="Q49" s="48"/>
      <c r="R49" s="48"/>
      <c r="S49" s="48"/>
      <c r="T49" s="48"/>
      <c r="U49" s="48"/>
    </row>
    <row r="50" spans="1:21" ht="30.75" customHeight="1">
      <c r="A50" s="48"/>
      <c r="B50" s="1198"/>
      <c r="C50" s="1199"/>
      <c r="D50" s="62"/>
      <c r="E50" s="1190" t="s">
        <v>17</v>
      </c>
      <c r="F50" s="1190"/>
      <c r="G50" s="1190"/>
      <c r="H50" s="1190"/>
      <c r="I50" s="1190"/>
      <c r="J50" s="1191"/>
      <c r="K50" s="63">
        <v>49</v>
      </c>
      <c r="L50" s="64">
        <v>49</v>
      </c>
      <c r="M50" s="64">
        <v>41</v>
      </c>
      <c r="N50" s="64">
        <v>34</v>
      </c>
      <c r="O50" s="65">
        <v>29</v>
      </c>
      <c r="P50" s="48"/>
      <c r="Q50" s="48"/>
      <c r="R50" s="48"/>
      <c r="S50" s="48"/>
      <c r="T50" s="48"/>
      <c r="U50" s="48"/>
    </row>
    <row r="51" spans="1:21" ht="30.75" customHeight="1">
      <c r="A51" s="48"/>
      <c r="B51" s="1200"/>
      <c r="C51" s="1201"/>
      <c r="D51" s="66"/>
      <c r="E51" s="1190" t="s">
        <v>18</v>
      </c>
      <c r="F51" s="1190"/>
      <c r="G51" s="1190"/>
      <c r="H51" s="1190"/>
      <c r="I51" s="1190"/>
      <c r="J51" s="1191"/>
      <c r="K51" s="63">
        <v>1</v>
      </c>
      <c r="L51" s="64">
        <v>1</v>
      </c>
      <c r="M51" s="64" t="s">
        <v>511</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5853</v>
      </c>
      <c r="L52" s="64">
        <v>6142</v>
      </c>
      <c r="M52" s="64">
        <v>6164</v>
      </c>
      <c r="N52" s="64">
        <v>6184</v>
      </c>
      <c r="O52" s="65">
        <v>6157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1931</v>
      </c>
      <c r="L53" s="69">
        <v>1735</v>
      </c>
      <c r="M53" s="69">
        <v>2075</v>
      </c>
      <c r="N53" s="69">
        <v>2107</v>
      </c>
      <c r="O53" s="70">
        <v>2338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Gu8KHVbC7Z0CXyrswwAsPzyz9VIBdYTbwrrLMIEHibTSiibLPbi9M21lg2vdilACs8MGxT0d/6GBG2vJKUrjg==" saltValue="j1vSq1xdqvmBeNpMMRfs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L44" sqref="L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04" t="s">
        <v>24</v>
      </c>
      <c r="C41" s="1205"/>
      <c r="D41" s="81"/>
      <c r="E41" s="1210" t="s">
        <v>25</v>
      </c>
      <c r="F41" s="1210"/>
      <c r="G41" s="1210"/>
      <c r="H41" s="1211"/>
      <c r="I41" s="82">
        <v>57066</v>
      </c>
      <c r="J41" s="83">
        <v>57876</v>
      </c>
      <c r="K41" s="83">
        <v>58394</v>
      </c>
      <c r="L41" s="83">
        <v>59350</v>
      </c>
      <c r="M41" s="84">
        <v>58109</v>
      </c>
    </row>
    <row r="42" spans="2:13" ht="27.75" customHeight="1">
      <c r="B42" s="1206"/>
      <c r="C42" s="1207"/>
      <c r="D42" s="85"/>
      <c r="E42" s="1212" t="s">
        <v>26</v>
      </c>
      <c r="F42" s="1212"/>
      <c r="G42" s="1212"/>
      <c r="H42" s="1213"/>
      <c r="I42" s="86">
        <v>1095</v>
      </c>
      <c r="J42" s="87">
        <v>2154</v>
      </c>
      <c r="K42" s="87">
        <v>2107</v>
      </c>
      <c r="L42" s="87">
        <v>1309</v>
      </c>
      <c r="M42" s="88">
        <v>1330</v>
      </c>
    </row>
    <row r="43" spans="2:13" ht="27.75" customHeight="1">
      <c r="B43" s="1206"/>
      <c r="C43" s="1207"/>
      <c r="D43" s="85"/>
      <c r="E43" s="1212" t="s">
        <v>27</v>
      </c>
      <c r="F43" s="1212"/>
      <c r="G43" s="1212"/>
      <c r="H43" s="1213"/>
      <c r="I43" s="86">
        <v>23703</v>
      </c>
      <c r="J43" s="87">
        <v>22884</v>
      </c>
      <c r="K43" s="87">
        <v>22690</v>
      </c>
      <c r="L43" s="87">
        <v>22588</v>
      </c>
      <c r="M43" s="88">
        <v>20830</v>
      </c>
    </row>
    <row r="44" spans="2:13" ht="27.75" customHeight="1">
      <c r="B44" s="1206"/>
      <c r="C44" s="1207"/>
      <c r="D44" s="85"/>
      <c r="E44" s="1212" t="s">
        <v>28</v>
      </c>
      <c r="F44" s="1212"/>
      <c r="G44" s="1212"/>
      <c r="H44" s="1213"/>
      <c r="I44" s="86">
        <v>3682</v>
      </c>
      <c r="J44" s="87">
        <v>3815</v>
      </c>
      <c r="K44" s="87">
        <v>3419</v>
      </c>
      <c r="L44" s="87">
        <v>2928</v>
      </c>
      <c r="M44" s="88">
        <v>2494</v>
      </c>
    </row>
    <row r="45" spans="2:13" ht="27.75" customHeight="1">
      <c r="B45" s="1206"/>
      <c r="C45" s="1207"/>
      <c r="D45" s="85"/>
      <c r="E45" s="1212" t="s">
        <v>29</v>
      </c>
      <c r="F45" s="1212"/>
      <c r="G45" s="1212"/>
      <c r="H45" s="1213"/>
      <c r="I45" s="86">
        <v>9343</v>
      </c>
      <c r="J45" s="87">
        <v>9151</v>
      </c>
      <c r="K45" s="87">
        <v>8286</v>
      </c>
      <c r="L45" s="87">
        <v>8352</v>
      </c>
      <c r="M45" s="88">
        <v>7295</v>
      </c>
    </row>
    <row r="46" spans="2:13" ht="27.75" customHeight="1">
      <c r="B46" s="1206"/>
      <c r="C46" s="1207"/>
      <c r="D46" s="89"/>
      <c r="E46" s="1212" t="s">
        <v>30</v>
      </c>
      <c r="F46" s="1212"/>
      <c r="G46" s="1212"/>
      <c r="H46" s="1213"/>
      <c r="I46" s="86">
        <v>15</v>
      </c>
      <c r="J46" s="87">
        <v>2</v>
      </c>
      <c r="K46" s="87">
        <v>1</v>
      </c>
      <c r="L46" s="87" t="s">
        <v>511</v>
      </c>
      <c r="M46" s="88" t="s">
        <v>511</v>
      </c>
    </row>
    <row r="47" spans="2:13" ht="27.75" customHeight="1">
      <c r="B47" s="1206"/>
      <c r="C47" s="1207"/>
      <c r="D47" s="90"/>
      <c r="E47" s="1214" t="s">
        <v>31</v>
      </c>
      <c r="F47" s="1215"/>
      <c r="G47" s="1215"/>
      <c r="H47" s="1216"/>
      <c r="I47" s="86" t="s">
        <v>511</v>
      </c>
      <c r="J47" s="87" t="s">
        <v>511</v>
      </c>
      <c r="K47" s="87" t="s">
        <v>511</v>
      </c>
      <c r="L47" s="87" t="s">
        <v>511</v>
      </c>
      <c r="M47" s="88" t="s">
        <v>511</v>
      </c>
    </row>
    <row r="48" spans="2:13" ht="27.75" customHeight="1">
      <c r="B48" s="1206"/>
      <c r="C48" s="1207"/>
      <c r="D48" s="85"/>
      <c r="E48" s="1212" t="s">
        <v>32</v>
      </c>
      <c r="F48" s="1212"/>
      <c r="G48" s="1212"/>
      <c r="H48" s="1213"/>
      <c r="I48" s="86" t="s">
        <v>511</v>
      </c>
      <c r="J48" s="87" t="s">
        <v>511</v>
      </c>
      <c r="K48" s="87" t="s">
        <v>511</v>
      </c>
      <c r="L48" s="87" t="s">
        <v>511</v>
      </c>
      <c r="M48" s="88" t="s">
        <v>511</v>
      </c>
    </row>
    <row r="49" spans="2:13" ht="27.75" customHeight="1">
      <c r="B49" s="1208"/>
      <c r="C49" s="1209"/>
      <c r="D49" s="85"/>
      <c r="E49" s="1212" t="s">
        <v>33</v>
      </c>
      <c r="F49" s="1212"/>
      <c r="G49" s="1212"/>
      <c r="H49" s="1213"/>
      <c r="I49" s="86" t="s">
        <v>511</v>
      </c>
      <c r="J49" s="87" t="s">
        <v>511</v>
      </c>
      <c r="K49" s="87" t="s">
        <v>511</v>
      </c>
      <c r="L49" s="87" t="s">
        <v>511</v>
      </c>
      <c r="M49" s="88" t="s">
        <v>511</v>
      </c>
    </row>
    <row r="50" spans="2:13" ht="27.75" customHeight="1">
      <c r="B50" s="1217" t="s">
        <v>34</v>
      </c>
      <c r="C50" s="1218"/>
      <c r="D50" s="91"/>
      <c r="E50" s="1212" t="s">
        <v>35</v>
      </c>
      <c r="F50" s="1212"/>
      <c r="G50" s="1212"/>
      <c r="H50" s="1213"/>
      <c r="I50" s="86">
        <v>22850</v>
      </c>
      <c r="J50" s="87">
        <v>22442</v>
      </c>
      <c r="K50" s="87">
        <v>23850</v>
      </c>
      <c r="L50" s="87">
        <v>22867</v>
      </c>
      <c r="M50" s="88">
        <v>23188</v>
      </c>
    </row>
    <row r="51" spans="2:13" ht="27.75" customHeight="1">
      <c r="B51" s="1206"/>
      <c r="C51" s="1207"/>
      <c r="D51" s="85"/>
      <c r="E51" s="1212" t="s">
        <v>36</v>
      </c>
      <c r="F51" s="1212"/>
      <c r="G51" s="1212"/>
      <c r="H51" s="1213"/>
      <c r="I51" s="86">
        <v>4922</v>
      </c>
      <c r="J51" s="87">
        <v>5545</v>
      </c>
      <c r="K51" s="87">
        <v>5143</v>
      </c>
      <c r="L51" s="87">
        <v>3430</v>
      </c>
      <c r="M51" s="88">
        <v>1370</v>
      </c>
    </row>
    <row r="52" spans="2:13" ht="27.75" customHeight="1">
      <c r="B52" s="1208"/>
      <c r="C52" s="1209"/>
      <c r="D52" s="85"/>
      <c r="E52" s="1212" t="s">
        <v>37</v>
      </c>
      <c r="F52" s="1212"/>
      <c r="G52" s="1212"/>
      <c r="H52" s="1213"/>
      <c r="I52" s="86">
        <v>66078</v>
      </c>
      <c r="J52" s="87">
        <v>66959</v>
      </c>
      <c r="K52" s="87">
        <v>67171</v>
      </c>
      <c r="L52" s="87">
        <v>67188</v>
      </c>
      <c r="M52" s="88">
        <v>65682</v>
      </c>
    </row>
    <row r="53" spans="2:13" ht="27.75" customHeight="1" thickBot="1">
      <c r="B53" s="1219" t="s">
        <v>38</v>
      </c>
      <c r="C53" s="1220"/>
      <c r="D53" s="92"/>
      <c r="E53" s="1221" t="s">
        <v>39</v>
      </c>
      <c r="F53" s="1221"/>
      <c r="G53" s="1221"/>
      <c r="H53" s="1222"/>
      <c r="I53" s="93">
        <v>1055</v>
      </c>
      <c r="J53" s="94">
        <v>937</v>
      </c>
      <c r="K53" s="94">
        <v>-1267</v>
      </c>
      <c r="L53" s="94">
        <v>1043</v>
      </c>
      <c r="M53" s="95">
        <v>-181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drR3tAGKfCM7XwGeCHfxMhsNUtVHBaDBANH7jl1cCK/jonlysR5khMGmlT8X9m8XlKApYKLrJPkGySjf0erCg==" saltValue="HLKJIwlBv6juzkC123c3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6" zoomScaleNormal="86" zoomScaleSheetLayoutView="100" workbookViewId="0">
      <selection activeCell="H55" sqref="H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31" t="s">
        <v>42</v>
      </c>
      <c r="D55" s="1231"/>
      <c r="E55" s="1232"/>
      <c r="F55" s="107">
        <v>6325</v>
      </c>
      <c r="G55" s="107">
        <v>5834</v>
      </c>
      <c r="H55" s="108">
        <v>5847</v>
      </c>
    </row>
    <row r="56" spans="2:8" ht="52.5" customHeight="1">
      <c r="B56" s="109"/>
      <c r="C56" s="1233" t="s">
        <v>43</v>
      </c>
      <c r="D56" s="1233"/>
      <c r="E56" s="1234"/>
      <c r="F56" s="110">
        <v>6647</v>
      </c>
      <c r="G56" s="110">
        <v>6164</v>
      </c>
      <c r="H56" s="111">
        <v>6181</v>
      </c>
    </row>
    <row r="57" spans="2:8" ht="53.25" customHeight="1">
      <c r="B57" s="109"/>
      <c r="C57" s="1235" t="s">
        <v>44</v>
      </c>
      <c r="D57" s="1235"/>
      <c r="E57" s="1236"/>
      <c r="F57" s="112">
        <v>14004</v>
      </c>
      <c r="G57" s="112">
        <v>13650</v>
      </c>
      <c r="H57" s="113">
        <v>13829</v>
      </c>
    </row>
    <row r="58" spans="2:8" ht="45.75" customHeight="1">
      <c r="B58" s="114"/>
      <c r="C58" s="1223" t="s">
        <v>587</v>
      </c>
      <c r="D58" s="1224"/>
      <c r="E58" s="1225"/>
      <c r="F58" s="115">
        <v>4124</v>
      </c>
      <c r="G58" s="115">
        <v>4151</v>
      </c>
      <c r="H58" s="116">
        <v>4166</v>
      </c>
    </row>
    <row r="59" spans="2:8" ht="45.75" customHeight="1">
      <c r="B59" s="114"/>
      <c r="C59" s="1223" t="s">
        <v>588</v>
      </c>
      <c r="D59" s="1224"/>
      <c r="E59" s="1225"/>
      <c r="F59" s="115">
        <v>4019</v>
      </c>
      <c r="G59" s="115">
        <v>3940</v>
      </c>
      <c r="H59" s="116">
        <v>3761</v>
      </c>
    </row>
    <row r="60" spans="2:8" ht="45.75" customHeight="1">
      <c r="B60" s="114"/>
      <c r="C60" s="1223" t="s">
        <v>589</v>
      </c>
      <c r="D60" s="1224"/>
      <c r="E60" s="1225"/>
      <c r="F60" s="115">
        <v>3984</v>
      </c>
      <c r="G60" s="115">
        <v>3520</v>
      </c>
      <c r="H60" s="116">
        <v>3563</v>
      </c>
    </row>
    <row r="61" spans="2:8" ht="45.75" customHeight="1">
      <c r="B61" s="114"/>
      <c r="C61" s="1223" t="s">
        <v>590</v>
      </c>
      <c r="D61" s="1224"/>
      <c r="E61" s="1225"/>
      <c r="F61" s="115">
        <v>791</v>
      </c>
      <c r="G61" s="115">
        <v>793</v>
      </c>
      <c r="H61" s="116">
        <v>795</v>
      </c>
    </row>
    <row r="62" spans="2:8" ht="45.75" customHeight="1" thickBot="1">
      <c r="B62" s="117"/>
      <c r="C62" s="1226" t="s">
        <v>591</v>
      </c>
      <c r="D62" s="1227"/>
      <c r="E62" s="1228"/>
      <c r="F62" s="118">
        <v>52</v>
      </c>
      <c r="G62" s="118">
        <v>212</v>
      </c>
      <c r="H62" s="119">
        <v>397</v>
      </c>
    </row>
    <row r="63" spans="2:8" ht="52.5" customHeight="1" thickBot="1">
      <c r="B63" s="120"/>
      <c r="C63" s="1229" t="s">
        <v>45</v>
      </c>
      <c r="D63" s="1229"/>
      <c r="E63" s="1230"/>
      <c r="F63" s="121">
        <v>26976</v>
      </c>
      <c r="G63" s="121">
        <v>25648</v>
      </c>
      <c r="H63" s="122">
        <v>25858</v>
      </c>
    </row>
    <row r="64" spans="2:8" ht="15" customHeight="1"/>
    <row r="65" ht="0" hidden="1" customHeight="1"/>
    <row r="66" ht="0" hidden="1" customHeight="1"/>
  </sheetData>
  <sheetProtection algorithmName="SHA-512" hashValue="RX3SlxXAlnJ8rTAd7O1udo6jU1XMmwfYZ1r1wzTLyYs1nKlRcD7UGHJVzMCSgzG3+pzGrWuKHT5IPRUwgGIdMA==" saltValue="u+2pUgpMVpM9AyBgaEXl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7" zoomScale="53" zoomScaleNormal="53" zoomScaleSheetLayoutView="55" workbookViewId="0">
      <selection activeCell="BP73" sqref="BP73:BW74"/>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597</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553</v>
      </c>
      <c r="BQ50" s="1271"/>
      <c r="BR50" s="1271"/>
      <c r="BS50" s="1271"/>
      <c r="BT50" s="1271"/>
      <c r="BU50" s="1271"/>
      <c r="BV50" s="1271"/>
      <c r="BW50" s="1271"/>
      <c r="BX50" s="1271" t="s">
        <v>554</v>
      </c>
      <c r="BY50" s="1271"/>
      <c r="BZ50" s="1271"/>
      <c r="CA50" s="1271"/>
      <c r="CB50" s="1271"/>
      <c r="CC50" s="1271"/>
      <c r="CD50" s="1271"/>
      <c r="CE50" s="1271"/>
      <c r="CF50" s="1271" t="s">
        <v>555</v>
      </c>
      <c r="CG50" s="1271"/>
      <c r="CH50" s="1271"/>
      <c r="CI50" s="1271"/>
      <c r="CJ50" s="1271"/>
      <c r="CK50" s="1271"/>
      <c r="CL50" s="1271"/>
      <c r="CM50" s="1271"/>
      <c r="CN50" s="1271" t="s">
        <v>556</v>
      </c>
      <c r="CO50" s="1271"/>
      <c r="CP50" s="1271"/>
      <c r="CQ50" s="1271"/>
      <c r="CR50" s="1271"/>
      <c r="CS50" s="1271"/>
      <c r="CT50" s="1271"/>
      <c r="CU50" s="1271"/>
      <c r="CV50" s="1271" t="s">
        <v>557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598</v>
      </c>
      <c r="AO51" s="1275"/>
      <c r="AP51" s="1275"/>
      <c r="AQ51" s="1275"/>
      <c r="AR51" s="1275"/>
      <c r="AS51" s="1275"/>
      <c r="AT51" s="1275"/>
      <c r="AU51" s="1275"/>
      <c r="AV51" s="1275"/>
      <c r="AW51" s="1275"/>
      <c r="AX51" s="1275"/>
      <c r="AY51" s="1275"/>
      <c r="AZ51" s="1275"/>
      <c r="BA51" s="1275"/>
      <c r="BB51" s="1275" t="s">
        <v>599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4.2</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49.3</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601</v>
      </c>
      <c r="AO55" s="1271"/>
      <c r="AP55" s="1271"/>
      <c r="AQ55" s="1271"/>
      <c r="AR55" s="1271"/>
      <c r="AS55" s="1271"/>
      <c r="AT55" s="1271"/>
      <c r="AU55" s="1271"/>
      <c r="AV55" s="1271"/>
      <c r="AW55" s="1271"/>
      <c r="AX55" s="1271"/>
      <c r="AY55" s="1271"/>
      <c r="AZ55" s="1271"/>
      <c r="BA55" s="1271"/>
      <c r="BB55" s="1275" t="s">
        <v>599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6.5</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57.2</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602</v>
      </c>
    </row>
    <row r="64" spans="1:109">
      <c r="B64" s="1246"/>
      <c r="G64" s="1253"/>
      <c r="I64" s="1287"/>
      <c r="J64" s="1287"/>
      <c r="K64" s="1287"/>
      <c r="L64" s="1287"/>
      <c r="M64" s="1287"/>
      <c r="N64" s="1288"/>
      <c r="AM64" s="1253"/>
      <c r="AN64" s="1253" t="s">
        <v>596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597</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553</v>
      </c>
      <c r="BQ72" s="1271"/>
      <c r="BR72" s="1271"/>
      <c r="BS72" s="1271"/>
      <c r="BT72" s="1271"/>
      <c r="BU72" s="1271"/>
      <c r="BV72" s="1271"/>
      <c r="BW72" s="1271"/>
      <c r="BX72" s="1271" t="s">
        <v>554</v>
      </c>
      <c r="BY72" s="1271"/>
      <c r="BZ72" s="1271"/>
      <c r="CA72" s="1271"/>
      <c r="CB72" s="1271"/>
      <c r="CC72" s="1271"/>
      <c r="CD72" s="1271"/>
      <c r="CE72" s="1271"/>
      <c r="CF72" s="1271" t="s">
        <v>555</v>
      </c>
      <c r="CG72" s="1271"/>
      <c r="CH72" s="1271"/>
      <c r="CI72" s="1271"/>
      <c r="CJ72" s="1271"/>
      <c r="CK72" s="1271"/>
      <c r="CL72" s="1271"/>
      <c r="CM72" s="1271"/>
      <c r="CN72" s="1271" t="s">
        <v>556</v>
      </c>
      <c r="CO72" s="1271"/>
      <c r="CP72" s="1271"/>
      <c r="CQ72" s="1271"/>
      <c r="CR72" s="1271"/>
      <c r="CS72" s="1271"/>
      <c r="CT72" s="1271"/>
      <c r="CU72" s="1271"/>
      <c r="CV72" s="1271" t="s">
        <v>557</v>
      </c>
      <c r="CW72" s="1271"/>
      <c r="CX72" s="1271"/>
      <c r="CY72" s="1271"/>
      <c r="CZ72" s="1271"/>
      <c r="DA72" s="1271"/>
      <c r="DB72" s="1271"/>
      <c r="DC72" s="1271"/>
    </row>
    <row r="73" spans="2:107">
      <c r="B73" s="1246"/>
      <c r="G73" s="1272"/>
      <c r="H73" s="1272"/>
      <c r="I73" s="1272"/>
      <c r="J73" s="1272"/>
      <c r="K73" s="1294"/>
      <c r="L73" s="1294"/>
      <c r="M73" s="1294"/>
      <c r="N73" s="1294"/>
      <c r="AM73" s="1264"/>
      <c r="AN73" s="1275" t="s">
        <v>598</v>
      </c>
      <c r="AO73" s="1275"/>
      <c r="AP73" s="1275"/>
      <c r="AQ73" s="1275"/>
      <c r="AR73" s="1275"/>
      <c r="AS73" s="1275"/>
      <c r="AT73" s="1275"/>
      <c r="AU73" s="1275"/>
      <c r="AV73" s="1275"/>
      <c r="AW73" s="1275"/>
      <c r="AX73" s="1275"/>
      <c r="AY73" s="1275"/>
      <c r="AZ73" s="1275"/>
      <c r="BA73" s="1275"/>
      <c r="BB73" s="1275" t="s">
        <v>599</v>
      </c>
      <c r="BC73" s="1275"/>
      <c r="BD73" s="1275"/>
      <c r="BE73" s="1275"/>
      <c r="BF73" s="1275"/>
      <c r="BG73" s="1275"/>
      <c r="BH73" s="1275"/>
      <c r="BI73" s="1275"/>
      <c r="BJ73" s="1275"/>
      <c r="BK73" s="1275"/>
      <c r="BL73" s="1275"/>
      <c r="BM73" s="1275"/>
      <c r="BN73" s="1275"/>
      <c r="BO73" s="1275"/>
      <c r="BP73" s="1277">
        <v>4.0999999999999996</v>
      </c>
      <c r="BQ73" s="1277"/>
      <c r="BR73" s="1277"/>
      <c r="BS73" s="1277"/>
      <c r="BT73" s="1277"/>
      <c r="BU73" s="1277"/>
      <c r="BV73" s="1277"/>
      <c r="BW73" s="1277"/>
      <c r="BX73" s="1277">
        <v>3.7</v>
      </c>
      <c r="BY73" s="1277"/>
      <c r="BZ73" s="1277"/>
      <c r="CA73" s="1277"/>
      <c r="CB73" s="1277"/>
      <c r="CC73" s="1277"/>
      <c r="CD73" s="1277"/>
      <c r="CE73" s="1277"/>
      <c r="CF73" s="1277"/>
      <c r="CG73" s="1277"/>
      <c r="CH73" s="1277"/>
      <c r="CI73" s="1277"/>
      <c r="CJ73" s="1277"/>
      <c r="CK73" s="1277"/>
      <c r="CL73" s="1277"/>
      <c r="CM73" s="1277"/>
      <c r="CN73" s="1277">
        <v>4.2</v>
      </c>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603</v>
      </c>
      <c r="BC75" s="1275"/>
      <c r="BD75" s="1275"/>
      <c r="BE75" s="1275"/>
      <c r="BF75" s="1275"/>
      <c r="BG75" s="1275"/>
      <c r="BH75" s="1275"/>
      <c r="BI75" s="1275"/>
      <c r="BJ75" s="1275"/>
      <c r="BK75" s="1275"/>
      <c r="BL75" s="1275"/>
      <c r="BM75" s="1275"/>
      <c r="BN75" s="1275"/>
      <c r="BO75" s="1275"/>
      <c r="BP75" s="1277">
        <v>8.6</v>
      </c>
      <c r="BQ75" s="1277"/>
      <c r="BR75" s="1277"/>
      <c r="BS75" s="1277"/>
      <c r="BT75" s="1277"/>
      <c r="BU75" s="1277"/>
      <c r="BV75" s="1277"/>
      <c r="BW75" s="1277"/>
      <c r="BX75" s="1277">
        <v>7.7</v>
      </c>
      <c r="BY75" s="1277"/>
      <c r="BZ75" s="1277"/>
      <c r="CA75" s="1277"/>
      <c r="CB75" s="1277"/>
      <c r="CC75" s="1277"/>
      <c r="CD75" s="1277"/>
      <c r="CE75" s="1277"/>
      <c r="CF75" s="1277">
        <v>7.7</v>
      </c>
      <c r="CG75" s="1277"/>
      <c r="CH75" s="1277"/>
      <c r="CI75" s="1277"/>
      <c r="CJ75" s="1277"/>
      <c r="CK75" s="1277"/>
      <c r="CL75" s="1277"/>
      <c r="CM75" s="1277"/>
      <c r="CN75" s="1277">
        <v>8</v>
      </c>
      <c r="CO75" s="1277"/>
      <c r="CP75" s="1277"/>
      <c r="CQ75" s="1277"/>
      <c r="CR75" s="1277"/>
      <c r="CS75" s="1277"/>
      <c r="CT75" s="1277"/>
      <c r="CU75" s="1277"/>
      <c r="CV75" s="1277">
        <v>8.9</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601</v>
      </c>
      <c r="AO77" s="1271"/>
      <c r="AP77" s="1271"/>
      <c r="AQ77" s="1271"/>
      <c r="AR77" s="1271"/>
      <c r="AS77" s="1271"/>
      <c r="AT77" s="1271"/>
      <c r="AU77" s="1271"/>
      <c r="AV77" s="1271"/>
      <c r="AW77" s="1271"/>
      <c r="AX77" s="1271"/>
      <c r="AY77" s="1271"/>
      <c r="AZ77" s="1271"/>
      <c r="BA77" s="1271"/>
      <c r="BB77" s="1275" t="s">
        <v>599</v>
      </c>
      <c r="BC77" s="1275"/>
      <c r="BD77" s="1275"/>
      <c r="BE77" s="1275"/>
      <c r="BF77" s="1275"/>
      <c r="BG77" s="1275"/>
      <c r="BH77" s="1275"/>
      <c r="BI77" s="1275"/>
      <c r="BJ77" s="1275"/>
      <c r="BK77" s="1275"/>
      <c r="BL77" s="1275"/>
      <c r="BM77" s="1275"/>
      <c r="BN77" s="1275"/>
      <c r="BO77" s="1275"/>
      <c r="BP77" s="1277">
        <v>42.2</v>
      </c>
      <c r="BQ77" s="1277"/>
      <c r="BR77" s="1277"/>
      <c r="BS77" s="1277"/>
      <c r="BT77" s="1277"/>
      <c r="BU77" s="1277"/>
      <c r="BV77" s="1277"/>
      <c r="BW77" s="1277"/>
      <c r="BX77" s="1277">
        <v>33.299999999999997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603</v>
      </c>
      <c r="BC79" s="1275"/>
      <c r="BD79" s="1275"/>
      <c r="BE79" s="1275"/>
      <c r="BF79" s="1275"/>
      <c r="BG79" s="1275"/>
      <c r="BH79" s="1275"/>
      <c r="BI79" s="1275"/>
      <c r="BJ79" s="1275"/>
      <c r="BK79" s="1275"/>
      <c r="BL79" s="1275"/>
      <c r="BM79" s="1275"/>
      <c r="BN79" s="1275"/>
      <c r="BO79" s="1275"/>
      <c r="BP79" s="1277">
        <v>10.199999999999999</v>
      </c>
      <c r="BQ79" s="1277"/>
      <c r="BR79" s="1277"/>
      <c r="BS79" s="1277"/>
      <c r="BT79" s="1277"/>
      <c r="BU79" s="1277"/>
      <c r="BV79" s="1277"/>
      <c r="BW79" s="1277"/>
      <c r="BX79" s="1277">
        <v>9.3000000000000007</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fs3YzTjUDkO0uj/gIWDgmrIpDiJEjbmTiT4+3OPPNCCBghQSI7EYfKYiTFnvlZqqUgrzRedv4gd2FJkHxPf5g==" saltValue="q+6oAwc0krerL5OYuduc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94" zoomScale="60" zoomScaleNormal="60" zoomScaleSheetLayoutView="70" workbookViewId="0">
      <selection activeCell="CA60" sqref="CA6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EU0tab5Tboy+tRgYmxOiNKunuEiAt+Gn5W6rlDdOOEqHsanoGxqQ3FUAHxoDBAkVu+eiqJsK2vcn89dVAXj5A==" saltValue="EjGe2uhtdBV5q9YgJHAL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64" zoomScaleNormal="64" zoomScaleSheetLayoutView="55" workbookViewId="0">
      <selection activeCell="CA60" sqref="CA6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O28WUo9+3lTuHxAIHphMH210h3mI++5FrvKbuz5FCgzik7MioAszYLsVgYB+9C/OcI8G8cC3lMDMTtYprT1PA==" saltValue="Np+/YI2h8nGg+eCRCmyc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72011</v>
      </c>
      <c r="E3" s="141"/>
      <c r="F3" s="142">
        <v>64620</v>
      </c>
      <c r="G3" s="143"/>
      <c r="H3" s="144"/>
    </row>
    <row r="4" spans="1:8">
      <c r="A4" s="145"/>
      <c r="B4" s="146"/>
      <c r="C4" s="147"/>
      <c r="D4" s="148">
        <v>42395</v>
      </c>
      <c r="E4" s="149"/>
      <c r="F4" s="150">
        <v>37260</v>
      </c>
      <c r="G4" s="151"/>
      <c r="H4" s="152"/>
    </row>
    <row r="5" spans="1:8">
      <c r="A5" s="133" t="s">
        <v>546</v>
      </c>
      <c r="B5" s="138"/>
      <c r="C5" s="139"/>
      <c r="D5" s="140">
        <v>71078</v>
      </c>
      <c r="E5" s="141"/>
      <c r="F5" s="142">
        <v>64287</v>
      </c>
      <c r="G5" s="143"/>
      <c r="H5" s="144"/>
    </row>
    <row r="6" spans="1:8">
      <c r="A6" s="145"/>
      <c r="B6" s="146"/>
      <c r="C6" s="147"/>
      <c r="D6" s="148">
        <v>51136</v>
      </c>
      <c r="E6" s="149"/>
      <c r="F6" s="150">
        <v>41052</v>
      </c>
      <c r="G6" s="151"/>
      <c r="H6" s="152"/>
    </row>
    <row r="7" spans="1:8">
      <c r="A7" s="133" t="s">
        <v>547</v>
      </c>
      <c r="B7" s="138"/>
      <c r="C7" s="139"/>
      <c r="D7" s="140">
        <v>63848</v>
      </c>
      <c r="E7" s="141"/>
      <c r="F7" s="142">
        <v>46440</v>
      </c>
      <c r="G7" s="143"/>
      <c r="H7" s="144"/>
    </row>
    <row r="8" spans="1:8">
      <c r="A8" s="145"/>
      <c r="B8" s="146"/>
      <c r="C8" s="147"/>
      <c r="D8" s="148">
        <v>44390</v>
      </c>
      <c r="E8" s="149"/>
      <c r="F8" s="150">
        <v>27658</v>
      </c>
      <c r="G8" s="151"/>
      <c r="H8" s="152"/>
    </row>
    <row r="9" spans="1:8">
      <c r="A9" s="133" t="s">
        <v>548</v>
      </c>
      <c r="B9" s="138"/>
      <c r="C9" s="139"/>
      <c r="D9" s="140">
        <v>72247</v>
      </c>
      <c r="E9" s="141"/>
      <c r="F9" s="142">
        <v>63257</v>
      </c>
      <c r="G9" s="143"/>
      <c r="H9" s="144"/>
    </row>
    <row r="10" spans="1:8">
      <c r="A10" s="145"/>
      <c r="B10" s="146"/>
      <c r="C10" s="147"/>
      <c r="D10" s="148">
        <v>49834</v>
      </c>
      <c r="E10" s="149"/>
      <c r="F10" s="150">
        <v>27259</v>
      </c>
      <c r="G10" s="151"/>
      <c r="H10" s="152"/>
    </row>
    <row r="11" spans="1:8">
      <c r="A11" s="133" t="s">
        <v>549</v>
      </c>
      <c r="B11" s="138"/>
      <c r="C11" s="139"/>
      <c r="D11" s="140">
        <v>54968</v>
      </c>
      <c r="E11" s="141"/>
      <c r="F11" s="142">
        <v>52308</v>
      </c>
      <c r="G11" s="143"/>
      <c r="H11" s="144"/>
    </row>
    <row r="12" spans="1:8">
      <c r="A12" s="145"/>
      <c r="B12" s="146"/>
      <c r="C12" s="153"/>
      <c r="D12" s="148">
        <v>28165</v>
      </c>
      <c r="E12" s="149"/>
      <c r="F12" s="150">
        <v>28695</v>
      </c>
      <c r="G12" s="151"/>
      <c r="H12" s="152"/>
    </row>
    <row r="13" spans="1:8">
      <c r="A13" s="133"/>
      <c r="B13" s="138"/>
      <c r="C13" s="154"/>
      <c r="D13" s="155">
        <v>66830</v>
      </c>
      <c r="E13" s="156"/>
      <c r="F13" s="157">
        <v>58182</v>
      </c>
      <c r="G13" s="158"/>
      <c r="H13" s="144"/>
    </row>
    <row r="14" spans="1:8">
      <c r="A14" s="145"/>
      <c r="B14" s="146"/>
      <c r="C14" s="147"/>
      <c r="D14" s="148">
        <v>43184</v>
      </c>
      <c r="E14" s="149"/>
      <c r="F14" s="150">
        <v>32385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2.52</v>
      </c>
      <c r="C19" s="159">
        <f>ROUND(VALUE(SUBSTITUTE(実質収支比率等に係る経年分析!G$48,"▲","-")),2)</f>
        <v>4.24</v>
      </c>
      <c r="D19" s="159">
        <f>ROUND(VALUE(SUBSTITUTE(実質収支比率等に係る経年分析!H$48,"▲","-")),2)</f>
        <v>4.66</v>
      </c>
      <c r="E19" s="159">
        <f>ROUND(VALUE(SUBSTITUTE(実質収支比率等に係る経年分析!I$48,"▲","-")),2)</f>
        <v>5.42</v>
      </c>
      <c r="F19" s="159">
        <f>ROUND(VALUE(SUBSTITUTE(実質収支比率等に係る経年分析!J$48,"▲","-")),2)</f>
        <v>4.24</v>
      </c>
    </row>
    <row r="20" spans="1:11">
      <c r="A20" s="159" t="s">
        <v>49</v>
      </c>
      <c r="B20" s="159">
        <f>ROUND(VALUE(SUBSTITUTE(実質収支比率等に係る経年分析!F$47,"▲","-")),2)</f>
        <v>20.93</v>
      </c>
      <c r="C20" s="159">
        <f>ROUND(VALUE(SUBSTITUTE(実質収支比率等に係る経年分析!G$47,"▲","-")),2)</f>
        <v>17.84</v>
      </c>
      <c r="D20" s="159">
        <f>ROUND(VALUE(SUBSTITUTE(実質収支比率等に係る経年分析!H$47,"▲","-")),2)</f>
        <v>20.81</v>
      </c>
      <c r="E20" s="159">
        <f>ROUND(VALUE(SUBSTITUTE(実質収支比率等に係る経年分析!I$47,"▲","-")),2)</f>
        <v>19.329999999999998</v>
      </c>
      <c r="F20" s="159">
        <f>ROUND(VALUE(SUBSTITUTE(実質収支比率等に係る経年分析!J$47,"▲","-")),2)</f>
        <v>19.52</v>
      </c>
    </row>
    <row r="21" spans="1:11">
      <c r="A21" s="159" t="s">
        <v>50</v>
      </c>
      <c r="B21" s="159">
        <f>IF(ISNUMBER(VALUE(SUBSTITUTE(実質収支比率等に係る経年分析!F$49,"▲","-"))),ROUND(VALUE(SUBSTITUTE(実質収支比率等に係る経年分析!F$49,"▲","-")),2),NA())</f>
        <v>1.83</v>
      </c>
      <c r="C21" s="159">
        <f>IF(ISNUMBER(VALUE(SUBSTITUTE(実質収支比率等に係る経年分析!G$49,"▲","-"))),ROUND(VALUE(SUBSTITUTE(実質収支比率等に係る経年分析!G$49,"▲","-")),2),NA())</f>
        <v>-1.55</v>
      </c>
      <c r="D21" s="159">
        <f>IF(ISNUMBER(VALUE(SUBSTITUTE(実質収支比率等に係る経年分析!H$49,"▲","-"))),ROUND(VALUE(SUBSTITUTE(実質収支比率等に係る経年分析!H$49,"▲","-")),2),NA())</f>
        <v>3.43</v>
      </c>
      <c r="E21" s="159">
        <f>IF(ISNUMBER(VALUE(SUBSTITUTE(実質収支比率等に係る経年分析!I$49,"▲","-"))),ROUND(VALUE(SUBSTITUTE(実質収支比率等に係る経年分析!I$49,"▲","-")),2),NA())</f>
        <v>-0.91</v>
      </c>
      <c r="F21" s="159">
        <f>IF(ISNUMBER(VALUE(SUBSTITUTE(実質収支比率等に係る経年分析!J$49,"▲","-"))),ROUND(VALUE(SUBSTITUTE(実質収支比率等に係る経年分析!J$49,"▲","-")),2),NA())</f>
        <v>-1.17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2.27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0.15</v>
      </c>
    </row>
    <row r="30" spans="1:11">
      <c r="A30" s="160" t="str">
        <f>IF(連結実質赤字比率に係る赤字・黒字の構成分析!C$40="",NA(),連結実質赤字比率に係る赤字・黒字の構成分析!C$40)</f>
        <v>国民健康保険（施設勘定）特別会計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0.57999999999999996</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0.77</v>
      </c>
    </row>
    <row r="32" spans="1:11">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v>
      </c>
    </row>
    <row r="33" spans="1:16">
      <c r="A33" s="160" t="str">
        <f>IF(連結実質赤字比率に係る赤字・黒字の構成分析!C$37="",NA(),連結実質赤字比率に係る赤字・黒字の構成分析!C$37)</f>
        <v>国民健康保険（事業勘定）特別会計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1.29</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2.5099999999999998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4.2300000000000004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9.3800000000000008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5853</v>
      </c>
      <c r="E42" s="161"/>
      <c r="F42" s="161"/>
      <c r="G42" s="161">
        <f>'実質公債費比率（分子）の構造'!L$52</f>
        <v>6142</v>
      </c>
      <c r="H42" s="161"/>
      <c r="I42" s="161"/>
      <c r="J42" s="161">
        <f>'実質公債費比率（分子）の構造'!M$52</f>
        <v>6164</v>
      </c>
      <c r="K42" s="161"/>
      <c r="L42" s="161"/>
      <c r="M42" s="161">
        <f>'実質公債費比率（分子）の構造'!N$52</f>
        <v>6184</v>
      </c>
      <c r="N42" s="161"/>
      <c r="O42" s="161"/>
      <c r="P42" s="161">
        <f>'実質公債費比率（分子）の構造'!O$52</f>
        <v>6157</v>
      </c>
    </row>
    <row r="43" spans="1:16">
      <c r="A43" s="161" t="s">
        <v>58</v>
      </c>
      <c r="B43" s="161">
        <f>'実質公債費比率（分子）の構造'!K$51</f>
        <v>1</v>
      </c>
      <c r="C43" s="161"/>
      <c r="D43" s="161"/>
      <c r="E43" s="161">
        <f>'実質公債費比率（分子）の構造'!L$51</f>
        <v>1</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49</v>
      </c>
      <c r="C44" s="161"/>
      <c r="D44" s="161"/>
      <c r="E44" s="161">
        <f>'実質公債費比率（分子）の構造'!L$50</f>
        <v>49</v>
      </c>
      <c r="F44" s="161"/>
      <c r="G44" s="161"/>
      <c r="H44" s="161">
        <f>'実質公債費比率（分子）の構造'!M$50</f>
        <v>41</v>
      </c>
      <c r="I44" s="161"/>
      <c r="J44" s="161"/>
      <c r="K44" s="161">
        <f>'実質公債費比率（分子）の構造'!N$50</f>
        <v>34</v>
      </c>
      <c r="L44" s="161"/>
      <c r="M44" s="161"/>
      <c r="N44" s="161">
        <f>'実質公債費比率（分子）の構造'!O$50</f>
        <v>29</v>
      </c>
      <c r="O44" s="161"/>
      <c r="P44" s="161"/>
    </row>
    <row r="45" spans="1:16">
      <c r="A45" s="161" t="s">
        <v>60</v>
      </c>
      <c r="B45" s="161">
        <f>'実質公債費比率（分子）の構造'!K$49</f>
        <v>574</v>
      </c>
      <c r="C45" s="161"/>
      <c r="D45" s="161"/>
      <c r="E45" s="161">
        <f>'実質公債費比率（分子）の構造'!L$49</f>
        <v>595</v>
      </c>
      <c r="F45" s="161"/>
      <c r="G45" s="161"/>
      <c r="H45" s="161">
        <f>'実質公債費比率（分子）の構造'!M$49</f>
        <v>596</v>
      </c>
      <c r="I45" s="161"/>
      <c r="J45" s="161"/>
      <c r="K45" s="161">
        <f>'実質公債費比率（分子）の構造'!N$49</f>
        <v>568</v>
      </c>
      <c r="L45" s="161"/>
      <c r="M45" s="161"/>
      <c r="N45" s="161">
        <f>'実質公債費比率（分子）の構造'!O$49</f>
        <v>556</v>
      </c>
      <c r="O45" s="161"/>
      <c r="P45" s="161"/>
    </row>
    <row r="46" spans="1:16">
      <c r="A46" s="161" t="s">
        <v>61</v>
      </c>
      <c r="B46" s="161">
        <f>'実質公債費比率（分子）の構造'!K$48</f>
        <v>1529</v>
      </c>
      <c r="C46" s="161"/>
      <c r="D46" s="161"/>
      <c r="E46" s="161">
        <f>'実質公債費比率（分子）の構造'!L$48</f>
        <v>1501</v>
      </c>
      <c r="F46" s="161"/>
      <c r="G46" s="161"/>
      <c r="H46" s="161">
        <f>'実質公債費比率（分子）の構造'!M$48</f>
        <v>1777</v>
      </c>
      <c r="I46" s="161"/>
      <c r="J46" s="161"/>
      <c r="K46" s="161">
        <f>'実質公債費比率（分子）の構造'!N$48</f>
        <v>1753</v>
      </c>
      <c r="L46" s="161"/>
      <c r="M46" s="161"/>
      <c r="N46" s="161">
        <f>'実質公債費比率（分子）の構造'!O$48</f>
        <v>1713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5631</v>
      </c>
      <c r="C49" s="161"/>
      <c r="D49" s="161"/>
      <c r="E49" s="161">
        <f>'実質公債費比率（分子）の構造'!L$45</f>
        <v>5731</v>
      </c>
      <c r="F49" s="161"/>
      <c r="G49" s="161"/>
      <c r="H49" s="161">
        <f>'実質公債費比率（分子）の構造'!M$45</f>
        <v>5825</v>
      </c>
      <c r="I49" s="161"/>
      <c r="J49" s="161"/>
      <c r="K49" s="161">
        <f>'実質公債費比率（分子）の構造'!N$45</f>
        <v>5936</v>
      </c>
      <c r="L49" s="161"/>
      <c r="M49" s="161"/>
      <c r="N49" s="161">
        <f>'実質公債費比率（分子）の構造'!O$45</f>
        <v>6197</v>
      </c>
      <c r="O49" s="161"/>
      <c r="P49" s="161"/>
    </row>
    <row r="50" spans="1:16">
      <c r="A50" s="161" t="s">
        <v>65</v>
      </c>
      <c r="B50" s="161" t="e">
        <f>NA()</f>
        <v>#N/A</v>
      </c>
      <c r="C50" s="161">
        <f>IF(ISNUMBER('実質公債費比率（分子）の構造'!K$53),'実質公債費比率（分子）の構造'!K$53,NA())</f>
        <v>1931</v>
      </c>
      <c r="D50" s="161" t="e">
        <f>NA()</f>
        <v>#N/A</v>
      </c>
      <c r="E50" s="161" t="e">
        <f>NA()</f>
        <v>#N/A</v>
      </c>
      <c r="F50" s="161">
        <f>IF(ISNUMBER('実質公債費比率（分子）の構造'!L$53),'実質公債費比率（分子）の構造'!L$53,NA())</f>
        <v>1735</v>
      </c>
      <c r="G50" s="161" t="e">
        <f>NA()</f>
        <v>#N/A</v>
      </c>
      <c r="H50" s="161" t="e">
        <f>NA()</f>
        <v>#N/A</v>
      </c>
      <c r="I50" s="161">
        <f>IF(ISNUMBER('実質公債費比率（分子）の構造'!M$53),'実質公債費比率（分子）の構造'!M$53,NA())</f>
        <v>2075</v>
      </c>
      <c r="J50" s="161" t="e">
        <f>NA()</f>
        <v>#N/A</v>
      </c>
      <c r="K50" s="161" t="e">
        <f>NA()</f>
        <v>#N/A</v>
      </c>
      <c r="L50" s="161">
        <f>IF(ISNUMBER('実質公債費比率（分子）の構造'!N$53),'実質公債費比率（分子）の構造'!N$53,NA())</f>
        <v>2107</v>
      </c>
      <c r="M50" s="161" t="e">
        <f>NA()</f>
        <v>#N/A</v>
      </c>
      <c r="N50" s="161" t="e">
        <f>NA()</f>
        <v>#N/A</v>
      </c>
      <c r="O50" s="161">
        <f>IF(ISNUMBER('実質公債費比率（分子）の構造'!O$53),'実質公債費比率（分子）の構造'!O$53,NA())</f>
        <v>2338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66078</v>
      </c>
      <c r="E56" s="160"/>
      <c r="F56" s="160"/>
      <c r="G56" s="160">
        <f>'将来負担比率（分子）の構造'!J$52</f>
        <v>66959</v>
      </c>
      <c r="H56" s="160"/>
      <c r="I56" s="160"/>
      <c r="J56" s="160">
        <f>'将来負担比率（分子）の構造'!K$52</f>
        <v>67171</v>
      </c>
      <c r="K56" s="160"/>
      <c r="L56" s="160"/>
      <c r="M56" s="160">
        <f>'将来負担比率（分子）の構造'!L$52</f>
        <v>67188</v>
      </c>
      <c r="N56" s="160"/>
      <c r="O56" s="160"/>
      <c r="P56" s="160">
        <f>'将来負担比率（分子）の構造'!M$52</f>
        <v>65682</v>
      </c>
    </row>
    <row r="57" spans="1:16">
      <c r="A57" s="160" t="s">
        <v>36</v>
      </c>
      <c r="B57" s="160"/>
      <c r="C57" s="160"/>
      <c r="D57" s="160">
        <f>'将来負担比率（分子）の構造'!I$51</f>
        <v>4922</v>
      </c>
      <c r="E57" s="160"/>
      <c r="F57" s="160"/>
      <c r="G57" s="160">
        <f>'将来負担比率（分子）の構造'!J$51</f>
        <v>5545</v>
      </c>
      <c r="H57" s="160"/>
      <c r="I57" s="160"/>
      <c r="J57" s="160">
        <f>'将来負担比率（分子）の構造'!K$51</f>
        <v>5143</v>
      </c>
      <c r="K57" s="160"/>
      <c r="L57" s="160"/>
      <c r="M57" s="160">
        <f>'将来負担比率（分子）の構造'!L$51</f>
        <v>3430</v>
      </c>
      <c r="N57" s="160"/>
      <c r="O57" s="160"/>
      <c r="P57" s="160">
        <f>'将来負担比率（分子）の構造'!M$51</f>
        <v>1370</v>
      </c>
    </row>
    <row r="58" spans="1:16">
      <c r="A58" s="160" t="s">
        <v>35</v>
      </c>
      <c r="B58" s="160"/>
      <c r="C58" s="160"/>
      <c r="D58" s="160">
        <f>'将来負担比率（分子）の構造'!I$50</f>
        <v>22850</v>
      </c>
      <c r="E58" s="160"/>
      <c r="F58" s="160"/>
      <c r="G58" s="160">
        <f>'将来負担比率（分子）の構造'!J$50</f>
        <v>22442</v>
      </c>
      <c r="H58" s="160"/>
      <c r="I58" s="160"/>
      <c r="J58" s="160">
        <f>'将来負担比率（分子）の構造'!K$50</f>
        <v>23850</v>
      </c>
      <c r="K58" s="160"/>
      <c r="L58" s="160"/>
      <c r="M58" s="160">
        <f>'将来負担比率（分子）の構造'!L$50</f>
        <v>22867</v>
      </c>
      <c r="N58" s="160"/>
      <c r="O58" s="160"/>
      <c r="P58" s="160">
        <f>'将来負担比率（分子）の構造'!M$50</f>
        <v>23188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v>
      </c>
      <c r="C61" s="160"/>
      <c r="D61" s="160"/>
      <c r="E61" s="160">
        <f>'将来負担比率（分子）の構造'!J$46</f>
        <v>2</v>
      </c>
      <c r="F61" s="160"/>
      <c r="G61" s="160"/>
      <c r="H61" s="160">
        <f>'将来負担比率（分子）の構造'!K$46</f>
        <v>1</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9343</v>
      </c>
      <c r="C62" s="160"/>
      <c r="D62" s="160"/>
      <c r="E62" s="160">
        <f>'将来負担比率（分子）の構造'!J$45</f>
        <v>9151</v>
      </c>
      <c r="F62" s="160"/>
      <c r="G62" s="160"/>
      <c r="H62" s="160">
        <f>'将来負担比率（分子）の構造'!K$45</f>
        <v>8286</v>
      </c>
      <c r="I62" s="160"/>
      <c r="J62" s="160"/>
      <c r="K62" s="160">
        <f>'将来負担比率（分子）の構造'!L$45</f>
        <v>8352</v>
      </c>
      <c r="L62" s="160"/>
      <c r="M62" s="160"/>
      <c r="N62" s="160">
        <f>'将来負担比率（分子）の構造'!M$45</f>
        <v>7295</v>
      </c>
      <c r="O62" s="160"/>
      <c r="P62" s="160"/>
    </row>
    <row r="63" spans="1:16">
      <c r="A63" s="160" t="s">
        <v>28</v>
      </c>
      <c r="B63" s="160">
        <f>'将来負担比率（分子）の構造'!I$44</f>
        <v>3682</v>
      </c>
      <c r="C63" s="160"/>
      <c r="D63" s="160"/>
      <c r="E63" s="160">
        <f>'将来負担比率（分子）の構造'!J$44</f>
        <v>3815</v>
      </c>
      <c r="F63" s="160"/>
      <c r="G63" s="160"/>
      <c r="H63" s="160">
        <f>'将来負担比率（分子）の構造'!K$44</f>
        <v>3419</v>
      </c>
      <c r="I63" s="160"/>
      <c r="J63" s="160"/>
      <c r="K63" s="160">
        <f>'将来負担比率（分子）の構造'!L$44</f>
        <v>2928</v>
      </c>
      <c r="L63" s="160"/>
      <c r="M63" s="160"/>
      <c r="N63" s="160">
        <f>'将来負担比率（分子）の構造'!M$44</f>
        <v>2494</v>
      </c>
      <c r="O63" s="160"/>
      <c r="P63" s="160"/>
    </row>
    <row r="64" spans="1:16">
      <c r="A64" s="160" t="s">
        <v>27</v>
      </c>
      <c r="B64" s="160">
        <f>'将来負担比率（分子）の構造'!I$43</f>
        <v>23703</v>
      </c>
      <c r="C64" s="160"/>
      <c r="D64" s="160"/>
      <c r="E64" s="160">
        <f>'将来負担比率（分子）の構造'!J$43</f>
        <v>22884</v>
      </c>
      <c r="F64" s="160"/>
      <c r="G64" s="160"/>
      <c r="H64" s="160">
        <f>'将来負担比率（分子）の構造'!K$43</f>
        <v>22690</v>
      </c>
      <c r="I64" s="160"/>
      <c r="J64" s="160"/>
      <c r="K64" s="160">
        <f>'将来負担比率（分子）の構造'!L$43</f>
        <v>22588</v>
      </c>
      <c r="L64" s="160"/>
      <c r="M64" s="160"/>
      <c r="N64" s="160">
        <f>'将来負担比率（分子）の構造'!M$43</f>
        <v>20830</v>
      </c>
      <c r="O64" s="160"/>
      <c r="P64" s="160"/>
    </row>
    <row r="65" spans="1:16">
      <c r="A65" s="160" t="s">
        <v>26</v>
      </c>
      <c r="B65" s="160">
        <f>'将来負担比率（分子）の構造'!I$42</f>
        <v>1095</v>
      </c>
      <c r="C65" s="160"/>
      <c r="D65" s="160"/>
      <c r="E65" s="160">
        <f>'将来負担比率（分子）の構造'!J$42</f>
        <v>2154</v>
      </c>
      <c r="F65" s="160"/>
      <c r="G65" s="160"/>
      <c r="H65" s="160">
        <f>'将来負担比率（分子）の構造'!K$42</f>
        <v>2107</v>
      </c>
      <c r="I65" s="160"/>
      <c r="J65" s="160"/>
      <c r="K65" s="160">
        <f>'将来負担比率（分子）の構造'!L$42</f>
        <v>1309</v>
      </c>
      <c r="L65" s="160"/>
      <c r="M65" s="160"/>
      <c r="N65" s="160">
        <f>'将来負担比率（分子）の構造'!M$42</f>
        <v>1330</v>
      </c>
      <c r="O65" s="160"/>
      <c r="P65" s="160"/>
    </row>
    <row r="66" spans="1:16">
      <c r="A66" s="160" t="s">
        <v>25</v>
      </c>
      <c r="B66" s="160">
        <f>'将来負担比率（分子）の構造'!I$41</f>
        <v>57066</v>
      </c>
      <c r="C66" s="160"/>
      <c r="D66" s="160"/>
      <c r="E66" s="160">
        <f>'将来負担比率（分子）の構造'!J$41</f>
        <v>57876</v>
      </c>
      <c r="F66" s="160"/>
      <c r="G66" s="160"/>
      <c r="H66" s="160">
        <f>'将来負担比率（分子）の構造'!K$41</f>
        <v>58394</v>
      </c>
      <c r="I66" s="160"/>
      <c r="J66" s="160"/>
      <c r="K66" s="160">
        <f>'将来負担比率（分子）の構造'!L$41</f>
        <v>59350</v>
      </c>
      <c r="L66" s="160"/>
      <c r="M66" s="160"/>
      <c r="N66" s="160">
        <f>'将来負担比率（分子）の構造'!M$41</f>
        <v>58109</v>
      </c>
      <c r="O66" s="160"/>
      <c r="P66" s="160"/>
    </row>
    <row r="67" spans="1:16">
      <c r="A67" s="160" t="s">
        <v>69</v>
      </c>
      <c r="B67" s="160" t="e">
        <f>NA()</f>
        <v>#N/A</v>
      </c>
      <c r="C67" s="160">
        <f>IF(ISNUMBER('将来負担比率（分子）の構造'!I$53), IF('将来負担比率（分子）の構造'!I$53 &lt; 0, 0, '将来負担比率（分子）の構造'!I$53), NA())</f>
        <v>1055</v>
      </c>
      <c r="D67" s="160" t="e">
        <f>NA()</f>
        <v>#N/A</v>
      </c>
      <c r="E67" s="160" t="e">
        <f>NA()</f>
        <v>#N/A</v>
      </c>
      <c r="F67" s="160">
        <f>IF(ISNUMBER('将来負担比率（分子）の構造'!J$53), IF('将来負担比率（分子）の構造'!J$53 &lt; 0, 0, '将来負担比率（分子）の構造'!J$53), NA())</f>
        <v>937</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1043</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6325</v>
      </c>
      <c r="C72" s="164">
        <f>基金残高に係る経年分析!G55</f>
        <v>5834</v>
      </c>
      <c r="D72" s="164">
        <f>基金残高に係る経年分析!H55</f>
        <v>5847</v>
      </c>
    </row>
    <row r="73" spans="1:16">
      <c r="A73" s="163" t="s">
        <v>72</v>
      </c>
      <c r="B73" s="164">
        <f>基金残高に係る経年分析!F56</f>
        <v>6647</v>
      </c>
      <c r="C73" s="164">
        <f>基金残高に係る経年分析!G56</f>
        <v>6164</v>
      </c>
      <c r="D73" s="164">
        <f>基金残高に係る経年分析!H56</f>
        <v>6181</v>
      </c>
    </row>
    <row r="74" spans="1:16">
      <c r="A74" s="163" t="s">
        <v>73</v>
      </c>
      <c r="B74" s="164">
        <f>基金残高に係る経年分析!F57</f>
        <v>14004</v>
      </c>
      <c r="C74" s="164">
        <f>基金残高に係る経年分析!G57</f>
        <v>13650</v>
      </c>
      <c r="D74" s="164">
        <f>基金残高に係る経年分析!H57</f>
        <v>13829</v>
      </c>
    </row>
  </sheetData>
  <sheetProtection algorithmName="SHA-512" hashValue="aamVYa6XTPmeEQsAErfu1yC+f3pnVeY+s4e+iJga4byhCYF3/JMsD4piWYQWvZ4lDjQ1dB0VLpeenarDEGjZmQ==" saltValue="zNavr9EqxUE/4TgfDpxP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4" zoomScaleNormal="84"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16726801</v>
      </c>
      <c r="S5" s="611"/>
      <c r="T5" s="611"/>
      <c r="U5" s="611"/>
      <c r="V5" s="611"/>
      <c r="W5" s="611"/>
      <c r="X5" s="611"/>
      <c r="Y5" s="612"/>
      <c r="Z5" s="613">
        <v>33.4</v>
      </c>
      <c r="AA5" s="613"/>
      <c r="AB5" s="613"/>
      <c r="AC5" s="613"/>
      <c r="AD5" s="614">
        <v>16238051</v>
      </c>
      <c r="AE5" s="614"/>
      <c r="AF5" s="614"/>
      <c r="AG5" s="614"/>
      <c r="AH5" s="614"/>
      <c r="AI5" s="614"/>
      <c r="AJ5" s="614"/>
      <c r="AK5" s="614"/>
      <c r="AL5" s="615">
        <v>56.5</v>
      </c>
      <c r="AM5" s="616"/>
      <c r="AN5" s="616"/>
      <c r="AO5" s="617"/>
      <c r="AP5" s="607" t="s">
        <v>218</v>
      </c>
      <c r="AQ5" s="608"/>
      <c r="AR5" s="608"/>
      <c r="AS5" s="608"/>
      <c r="AT5" s="608"/>
      <c r="AU5" s="608"/>
      <c r="AV5" s="608"/>
      <c r="AW5" s="608"/>
      <c r="AX5" s="608"/>
      <c r="AY5" s="608"/>
      <c r="AZ5" s="608"/>
      <c r="BA5" s="608"/>
      <c r="BB5" s="608"/>
      <c r="BC5" s="608"/>
      <c r="BD5" s="608"/>
      <c r="BE5" s="608"/>
      <c r="BF5" s="609"/>
      <c r="BG5" s="621">
        <v>16228747</v>
      </c>
      <c r="BH5" s="622"/>
      <c r="BI5" s="622"/>
      <c r="BJ5" s="622"/>
      <c r="BK5" s="622"/>
      <c r="BL5" s="622"/>
      <c r="BM5" s="622"/>
      <c r="BN5" s="623"/>
      <c r="BO5" s="624">
        <v>97</v>
      </c>
      <c r="BP5" s="624"/>
      <c r="BQ5" s="624"/>
      <c r="BR5" s="624"/>
      <c r="BS5" s="625">
        <v>225190</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c r="B6" s="618" t="s">
        <v>222</v>
      </c>
      <c r="C6" s="619"/>
      <c r="D6" s="619"/>
      <c r="E6" s="619"/>
      <c r="F6" s="619"/>
      <c r="G6" s="619"/>
      <c r="H6" s="619"/>
      <c r="I6" s="619"/>
      <c r="J6" s="619"/>
      <c r="K6" s="619"/>
      <c r="L6" s="619"/>
      <c r="M6" s="619"/>
      <c r="N6" s="619"/>
      <c r="O6" s="619"/>
      <c r="P6" s="619"/>
      <c r="Q6" s="620"/>
      <c r="R6" s="621">
        <v>338735</v>
      </c>
      <c r="S6" s="622"/>
      <c r="T6" s="622"/>
      <c r="U6" s="622"/>
      <c r="V6" s="622"/>
      <c r="W6" s="622"/>
      <c r="X6" s="622"/>
      <c r="Y6" s="623"/>
      <c r="Z6" s="624">
        <v>0.7</v>
      </c>
      <c r="AA6" s="624"/>
      <c r="AB6" s="624"/>
      <c r="AC6" s="624"/>
      <c r="AD6" s="625">
        <v>338735</v>
      </c>
      <c r="AE6" s="625"/>
      <c r="AF6" s="625"/>
      <c r="AG6" s="625"/>
      <c r="AH6" s="625"/>
      <c r="AI6" s="625"/>
      <c r="AJ6" s="625"/>
      <c r="AK6" s="625"/>
      <c r="AL6" s="626">
        <v>1.2</v>
      </c>
      <c r="AM6" s="627"/>
      <c r="AN6" s="627"/>
      <c r="AO6" s="628"/>
      <c r="AP6" s="618" t="s">
        <v>223</v>
      </c>
      <c r="AQ6" s="619"/>
      <c r="AR6" s="619"/>
      <c r="AS6" s="619"/>
      <c r="AT6" s="619"/>
      <c r="AU6" s="619"/>
      <c r="AV6" s="619"/>
      <c r="AW6" s="619"/>
      <c r="AX6" s="619"/>
      <c r="AY6" s="619"/>
      <c r="AZ6" s="619"/>
      <c r="BA6" s="619"/>
      <c r="BB6" s="619"/>
      <c r="BC6" s="619"/>
      <c r="BD6" s="619"/>
      <c r="BE6" s="619"/>
      <c r="BF6" s="620"/>
      <c r="BG6" s="621">
        <v>16228747</v>
      </c>
      <c r="BH6" s="622"/>
      <c r="BI6" s="622"/>
      <c r="BJ6" s="622"/>
      <c r="BK6" s="622"/>
      <c r="BL6" s="622"/>
      <c r="BM6" s="622"/>
      <c r="BN6" s="623"/>
      <c r="BO6" s="624">
        <v>97</v>
      </c>
      <c r="BP6" s="624"/>
      <c r="BQ6" s="624"/>
      <c r="BR6" s="624"/>
      <c r="BS6" s="625">
        <v>225190</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268494</v>
      </c>
      <c r="CS6" s="622"/>
      <c r="CT6" s="622"/>
      <c r="CU6" s="622"/>
      <c r="CV6" s="622"/>
      <c r="CW6" s="622"/>
      <c r="CX6" s="622"/>
      <c r="CY6" s="623"/>
      <c r="CZ6" s="615">
        <v>0.6</v>
      </c>
      <c r="DA6" s="616"/>
      <c r="DB6" s="616"/>
      <c r="DC6" s="635"/>
      <c r="DD6" s="630" t="s">
        <v>225</v>
      </c>
      <c r="DE6" s="622"/>
      <c r="DF6" s="622"/>
      <c r="DG6" s="622"/>
      <c r="DH6" s="622"/>
      <c r="DI6" s="622"/>
      <c r="DJ6" s="622"/>
      <c r="DK6" s="622"/>
      <c r="DL6" s="622"/>
      <c r="DM6" s="622"/>
      <c r="DN6" s="622"/>
      <c r="DO6" s="622"/>
      <c r="DP6" s="623"/>
      <c r="DQ6" s="630">
        <v>268494</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27031</v>
      </c>
      <c r="S7" s="622"/>
      <c r="T7" s="622"/>
      <c r="U7" s="622"/>
      <c r="V7" s="622"/>
      <c r="W7" s="622"/>
      <c r="X7" s="622"/>
      <c r="Y7" s="623"/>
      <c r="Z7" s="624">
        <v>0.1</v>
      </c>
      <c r="AA7" s="624"/>
      <c r="AB7" s="624"/>
      <c r="AC7" s="624"/>
      <c r="AD7" s="625">
        <v>27031</v>
      </c>
      <c r="AE7" s="625"/>
      <c r="AF7" s="625"/>
      <c r="AG7" s="625"/>
      <c r="AH7" s="625"/>
      <c r="AI7" s="625"/>
      <c r="AJ7" s="625"/>
      <c r="AK7" s="625"/>
      <c r="AL7" s="626">
        <v>0.1</v>
      </c>
      <c r="AM7" s="627"/>
      <c r="AN7" s="627"/>
      <c r="AO7" s="628"/>
      <c r="AP7" s="618" t="s">
        <v>227</v>
      </c>
      <c r="AQ7" s="619"/>
      <c r="AR7" s="619"/>
      <c r="AS7" s="619"/>
      <c r="AT7" s="619"/>
      <c r="AU7" s="619"/>
      <c r="AV7" s="619"/>
      <c r="AW7" s="619"/>
      <c r="AX7" s="619"/>
      <c r="AY7" s="619"/>
      <c r="AZ7" s="619"/>
      <c r="BA7" s="619"/>
      <c r="BB7" s="619"/>
      <c r="BC7" s="619"/>
      <c r="BD7" s="619"/>
      <c r="BE7" s="619"/>
      <c r="BF7" s="620"/>
      <c r="BG7" s="621">
        <v>7040009</v>
      </c>
      <c r="BH7" s="622"/>
      <c r="BI7" s="622"/>
      <c r="BJ7" s="622"/>
      <c r="BK7" s="622"/>
      <c r="BL7" s="622"/>
      <c r="BM7" s="622"/>
      <c r="BN7" s="623"/>
      <c r="BO7" s="624">
        <v>42.1</v>
      </c>
      <c r="BP7" s="624"/>
      <c r="BQ7" s="624"/>
      <c r="BR7" s="624"/>
      <c r="BS7" s="625">
        <v>225190</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5537286</v>
      </c>
      <c r="CS7" s="622"/>
      <c r="CT7" s="622"/>
      <c r="CU7" s="622"/>
      <c r="CV7" s="622"/>
      <c r="CW7" s="622"/>
      <c r="CX7" s="622"/>
      <c r="CY7" s="623"/>
      <c r="CZ7" s="624">
        <v>11.4</v>
      </c>
      <c r="DA7" s="624"/>
      <c r="DB7" s="624"/>
      <c r="DC7" s="624"/>
      <c r="DD7" s="630">
        <v>461226</v>
      </c>
      <c r="DE7" s="622"/>
      <c r="DF7" s="622"/>
      <c r="DG7" s="622"/>
      <c r="DH7" s="622"/>
      <c r="DI7" s="622"/>
      <c r="DJ7" s="622"/>
      <c r="DK7" s="622"/>
      <c r="DL7" s="622"/>
      <c r="DM7" s="622"/>
      <c r="DN7" s="622"/>
      <c r="DO7" s="622"/>
      <c r="DP7" s="623"/>
      <c r="DQ7" s="630">
        <v>4078449</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65666</v>
      </c>
      <c r="S8" s="622"/>
      <c r="T8" s="622"/>
      <c r="U8" s="622"/>
      <c r="V8" s="622"/>
      <c r="W8" s="622"/>
      <c r="X8" s="622"/>
      <c r="Y8" s="623"/>
      <c r="Z8" s="624">
        <v>0.1</v>
      </c>
      <c r="AA8" s="624"/>
      <c r="AB8" s="624"/>
      <c r="AC8" s="624"/>
      <c r="AD8" s="625">
        <v>65666</v>
      </c>
      <c r="AE8" s="625"/>
      <c r="AF8" s="625"/>
      <c r="AG8" s="625"/>
      <c r="AH8" s="625"/>
      <c r="AI8" s="625"/>
      <c r="AJ8" s="625"/>
      <c r="AK8" s="625"/>
      <c r="AL8" s="626">
        <v>0.2</v>
      </c>
      <c r="AM8" s="627"/>
      <c r="AN8" s="627"/>
      <c r="AO8" s="628"/>
      <c r="AP8" s="618" t="s">
        <v>230</v>
      </c>
      <c r="AQ8" s="619"/>
      <c r="AR8" s="619"/>
      <c r="AS8" s="619"/>
      <c r="AT8" s="619"/>
      <c r="AU8" s="619"/>
      <c r="AV8" s="619"/>
      <c r="AW8" s="619"/>
      <c r="AX8" s="619"/>
      <c r="AY8" s="619"/>
      <c r="AZ8" s="619"/>
      <c r="BA8" s="619"/>
      <c r="BB8" s="619"/>
      <c r="BC8" s="619"/>
      <c r="BD8" s="619"/>
      <c r="BE8" s="619"/>
      <c r="BF8" s="620"/>
      <c r="BG8" s="621">
        <v>201348</v>
      </c>
      <c r="BH8" s="622"/>
      <c r="BI8" s="622"/>
      <c r="BJ8" s="622"/>
      <c r="BK8" s="622"/>
      <c r="BL8" s="622"/>
      <c r="BM8" s="622"/>
      <c r="BN8" s="623"/>
      <c r="BO8" s="624">
        <v>1.2</v>
      </c>
      <c r="BP8" s="624"/>
      <c r="BQ8" s="624"/>
      <c r="BR8" s="624"/>
      <c r="BS8" s="630" t="s">
        <v>225</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17175387</v>
      </c>
      <c r="CS8" s="622"/>
      <c r="CT8" s="622"/>
      <c r="CU8" s="622"/>
      <c r="CV8" s="622"/>
      <c r="CW8" s="622"/>
      <c r="CX8" s="622"/>
      <c r="CY8" s="623"/>
      <c r="CZ8" s="624">
        <v>35.4</v>
      </c>
      <c r="DA8" s="624"/>
      <c r="DB8" s="624"/>
      <c r="DC8" s="624"/>
      <c r="DD8" s="630">
        <v>1327415</v>
      </c>
      <c r="DE8" s="622"/>
      <c r="DF8" s="622"/>
      <c r="DG8" s="622"/>
      <c r="DH8" s="622"/>
      <c r="DI8" s="622"/>
      <c r="DJ8" s="622"/>
      <c r="DK8" s="622"/>
      <c r="DL8" s="622"/>
      <c r="DM8" s="622"/>
      <c r="DN8" s="622"/>
      <c r="DO8" s="622"/>
      <c r="DP8" s="623"/>
      <c r="DQ8" s="630">
        <v>8611261</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79645</v>
      </c>
      <c r="S9" s="622"/>
      <c r="T9" s="622"/>
      <c r="U9" s="622"/>
      <c r="V9" s="622"/>
      <c r="W9" s="622"/>
      <c r="X9" s="622"/>
      <c r="Y9" s="623"/>
      <c r="Z9" s="624">
        <v>0.2</v>
      </c>
      <c r="AA9" s="624"/>
      <c r="AB9" s="624"/>
      <c r="AC9" s="624"/>
      <c r="AD9" s="625">
        <v>79645</v>
      </c>
      <c r="AE9" s="625"/>
      <c r="AF9" s="625"/>
      <c r="AG9" s="625"/>
      <c r="AH9" s="625"/>
      <c r="AI9" s="625"/>
      <c r="AJ9" s="625"/>
      <c r="AK9" s="625"/>
      <c r="AL9" s="626">
        <v>0.3</v>
      </c>
      <c r="AM9" s="627"/>
      <c r="AN9" s="627"/>
      <c r="AO9" s="628"/>
      <c r="AP9" s="618" t="s">
        <v>233</v>
      </c>
      <c r="AQ9" s="619"/>
      <c r="AR9" s="619"/>
      <c r="AS9" s="619"/>
      <c r="AT9" s="619"/>
      <c r="AU9" s="619"/>
      <c r="AV9" s="619"/>
      <c r="AW9" s="619"/>
      <c r="AX9" s="619"/>
      <c r="AY9" s="619"/>
      <c r="AZ9" s="619"/>
      <c r="BA9" s="619"/>
      <c r="BB9" s="619"/>
      <c r="BC9" s="619"/>
      <c r="BD9" s="619"/>
      <c r="BE9" s="619"/>
      <c r="BF9" s="620"/>
      <c r="BG9" s="621">
        <v>5314116</v>
      </c>
      <c r="BH9" s="622"/>
      <c r="BI9" s="622"/>
      <c r="BJ9" s="622"/>
      <c r="BK9" s="622"/>
      <c r="BL9" s="622"/>
      <c r="BM9" s="622"/>
      <c r="BN9" s="623"/>
      <c r="BO9" s="624">
        <v>31.8</v>
      </c>
      <c r="BP9" s="624"/>
      <c r="BQ9" s="624"/>
      <c r="BR9" s="624"/>
      <c r="BS9" s="630" t="s">
        <v>225</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4285930</v>
      </c>
      <c r="CS9" s="622"/>
      <c r="CT9" s="622"/>
      <c r="CU9" s="622"/>
      <c r="CV9" s="622"/>
      <c r="CW9" s="622"/>
      <c r="CX9" s="622"/>
      <c r="CY9" s="623"/>
      <c r="CZ9" s="624">
        <v>8.8000000000000007</v>
      </c>
      <c r="DA9" s="624"/>
      <c r="DB9" s="624"/>
      <c r="DC9" s="624"/>
      <c r="DD9" s="630">
        <v>204525</v>
      </c>
      <c r="DE9" s="622"/>
      <c r="DF9" s="622"/>
      <c r="DG9" s="622"/>
      <c r="DH9" s="622"/>
      <c r="DI9" s="622"/>
      <c r="DJ9" s="622"/>
      <c r="DK9" s="622"/>
      <c r="DL9" s="622"/>
      <c r="DM9" s="622"/>
      <c r="DN9" s="622"/>
      <c r="DO9" s="622"/>
      <c r="DP9" s="623"/>
      <c r="DQ9" s="630">
        <v>3747243</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225</v>
      </c>
      <c r="AA10" s="624"/>
      <c r="AB10" s="624"/>
      <c r="AC10" s="624"/>
      <c r="AD10" s="625" t="s">
        <v>122</v>
      </c>
      <c r="AE10" s="625"/>
      <c r="AF10" s="625"/>
      <c r="AG10" s="625"/>
      <c r="AH10" s="625"/>
      <c r="AI10" s="625"/>
      <c r="AJ10" s="625"/>
      <c r="AK10" s="625"/>
      <c r="AL10" s="626" t="s">
        <v>122</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298211</v>
      </c>
      <c r="BH10" s="622"/>
      <c r="BI10" s="622"/>
      <c r="BJ10" s="622"/>
      <c r="BK10" s="622"/>
      <c r="BL10" s="622"/>
      <c r="BM10" s="622"/>
      <c r="BN10" s="623"/>
      <c r="BO10" s="624">
        <v>1.8</v>
      </c>
      <c r="BP10" s="624"/>
      <c r="BQ10" s="624"/>
      <c r="BR10" s="624"/>
      <c r="BS10" s="630" t="s">
        <v>122</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82091</v>
      </c>
      <c r="CS10" s="622"/>
      <c r="CT10" s="622"/>
      <c r="CU10" s="622"/>
      <c r="CV10" s="622"/>
      <c r="CW10" s="622"/>
      <c r="CX10" s="622"/>
      <c r="CY10" s="623"/>
      <c r="CZ10" s="624">
        <v>0.2</v>
      </c>
      <c r="DA10" s="624"/>
      <c r="DB10" s="624"/>
      <c r="DC10" s="624"/>
      <c r="DD10" s="630">
        <v>151</v>
      </c>
      <c r="DE10" s="622"/>
      <c r="DF10" s="622"/>
      <c r="DG10" s="622"/>
      <c r="DH10" s="622"/>
      <c r="DI10" s="622"/>
      <c r="DJ10" s="622"/>
      <c r="DK10" s="622"/>
      <c r="DL10" s="622"/>
      <c r="DM10" s="622"/>
      <c r="DN10" s="622"/>
      <c r="DO10" s="622"/>
      <c r="DP10" s="623"/>
      <c r="DQ10" s="630">
        <v>79204</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225</v>
      </c>
      <c r="S11" s="622"/>
      <c r="T11" s="622"/>
      <c r="U11" s="622"/>
      <c r="V11" s="622"/>
      <c r="W11" s="622"/>
      <c r="X11" s="622"/>
      <c r="Y11" s="623"/>
      <c r="Z11" s="624" t="s">
        <v>122</v>
      </c>
      <c r="AA11" s="624"/>
      <c r="AB11" s="624"/>
      <c r="AC11" s="624"/>
      <c r="AD11" s="625" t="s">
        <v>225</v>
      </c>
      <c r="AE11" s="625"/>
      <c r="AF11" s="625"/>
      <c r="AG11" s="625"/>
      <c r="AH11" s="625"/>
      <c r="AI11" s="625"/>
      <c r="AJ11" s="625"/>
      <c r="AK11" s="625"/>
      <c r="AL11" s="626" t="s">
        <v>122</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1226334</v>
      </c>
      <c r="BH11" s="622"/>
      <c r="BI11" s="622"/>
      <c r="BJ11" s="622"/>
      <c r="BK11" s="622"/>
      <c r="BL11" s="622"/>
      <c r="BM11" s="622"/>
      <c r="BN11" s="623"/>
      <c r="BO11" s="624">
        <v>7.3</v>
      </c>
      <c r="BP11" s="624"/>
      <c r="BQ11" s="624"/>
      <c r="BR11" s="624"/>
      <c r="BS11" s="630">
        <v>225190</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2476333</v>
      </c>
      <c r="CS11" s="622"/>
      <c r="CT11" s="622"/>
      <c r="CU11" s="622"/>
      <c r="CV11" s="622"/>
      <c r="CW11" s="622"/>
      <c r="CX11" s="622"/>
      <c r="CY11" s="623"/>
      <c r="CZ11" s="624">
        <v>5.0999999999999996</v>
      </c>
      <c r="DA11" s="624"/>
      <c r="DB11" s="624"/>
      <c r="DC11" s="624"/>
      <c r="DD11" s="630">
        <v>521332</v>
      </c>
      <c r="DE11" s="622"/>
      <c r="DF11" s="622"/>
      <c r="DG11" s="622"/>
      <c r="DH11" s="622"/>
      <c r="DI11" s="622"/>
      <c r="DJ11" s="622"/>
      <c r="DK11" s="622"/>
      <c r="DL11" s="622"/>
      <c r="DM11" s="622"/>
      <c r="DN11" s="622"/>
      <c r="DO11" s="622"/>
      <c r="DP11" s="623"/>
      <c r="DQ11" s="630">
        <v>1602432</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1828660</v>
      </c>
      <c r="S12" s="622"/>
      <c r="T12" s="622"/>
      <c r="U12" s="622"/>
      <c r="V12" s="622"/>
      <c r="W12" s="622"/>
      <c r="X12" s="622"/>
      <c r="Y12" s="623"/>
      <c r="Z12" s="624">
        <v>3.6</v>
      </c>
      <c r="AA12" s="624"/>
      <c r="AB12" s="624"/>
      <c r="AC12" s="624"/>
      <c r="AD12" s="625">
        <v>1828660</v>
      </c>
      <c r="AE12" s="625"/>
      <c r="AF12" s="625"/>
      <c r="AG12" s="625"/>
      <c r="AH12" s="625"/>
      <c r="AI12" s="625"/>
      <c r="AJ12" s="625"/>
      <c r="AK12" s="625"/>
      <c r="AL12" s="626">
        <v>6.4</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8133856</v>
      </c>
      <c r="BH12" s="622"/>
      <c r="BI12" s="622"/>
      <c r="BJ12" s="622"/>
      <c r="BK12" s="622"/>
      <c r="BL12" s="622"/>
      <c r="BM12" s="622"/>
      <c r="BN12" s="623"/>
      <c r="BO12" s="624">
        <v>48.6</v>
      </c>
      <c r="BP12" s="624"/>
      <c r="BQ12" s="624"/>
      <c r="BR12" s="624"/>
      <c r="BS12" s="630" t="s">
        <v>225</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429344</v>
      </c>
      <c r="CS12" s="622"/>
      <c r="CT12" s="622"/>
      <c r="CU12" s="622"/>
      <c r="CV12" s="622"/>
      <c r="CW12" s="622"/>
      <c r="CX12" s="622"/>
      <c r="CY12" s="623"/>
      <c r="CZ12" s="624">
        <v>0.9</v>
      </c>
      <c r="DA12" s="624"/>
      <c r="DB12" s="624"/>
      <c r="DC12" s="624"/>
      <c r="DD12" s="630">
        <v>40248</v>
      </c>
      <c r="DE12" s="622"/>
      <c r="DF12" s="622"/>
      <c r="DG12" s="622"/>
      <c r="DH12" s="622"/>
      <c r="DI12" s="622"/>
      <c r="DJ12" s="622"/>
      <c r="DK12" s="622"/>
      <c r="DL12" s="622"/>
      <c r="DM12" s="622"/>
      <c r="DN12" s="622"/>
      <c r="DO12" s="622"/>
      <c r="DP12" s="623"/>
      <c r="DQ12" s="630">
        <v>370769</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v>33015</v>
      </c>
      <c r="S13" s="622"/>
      <c r="T13" s="622"/>
      <c r="U13" s="622"/>
      <c r="V13" s="622"/>
      <c r="W13" s="622"/>
      <c r="X13" s="622"/>
      <c r="Y13" s="623"/>
      <c r="Z13" s="624">
        <v>0.1</v>
      </c>
      <c r="AA13" s="624"/>
      <c r="AB13" s="624"/>
      <c r="AC13" s="624"/>
      <c r="AD13" s="625">
        <v>33015</v>
      </c>
      <c r="AE13" s="625"/>
      <c r="AF13" s="625"/>
      <c r="AG13" s="625"/>
      <c r="AH13" s="625"/>
      <c r="AI13" s="625"/>
      <c r="AJ13" s="625"/>
      <c r="AK13" s="625"/>
      <c r="AL13" s="626">
        <v>0.1</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8128511</v>
      </c>
      <c r="BH13" s="622"/>
      <c r="BI13" s="622"/>
      <c r="BJ13" s="622"/>
      <c r="BK13" s="622"/>
      <c r="BL13" s="622"/>
      <c r="BM13" s="622"/>
      <c r="BN13" s="623"/>
      <c r="BO13" s="624">
        <v>48.6</v>
      </c>
      <c r="BP13" s="624"/>
      <c r="BQ13" s="624"/>
      <c r="BR13" s="624"/>
      <c r="BS13" s="630" t="s">
        <v>122</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3425562</v>
      </c>
      <c r="CS13" s="622"/>
      <c r="CT13" s="622"/>
      <c r="CU13" s="622"/>
      <c r="CV13" s="622"/>
      <c r="CW13" s="622"/>
      <c r="CX13" s="622"/>
      <c r="CY13" s="623"/>
      <c r="CZ13" s="624">
        <v>7.1</v>
      </c>
      <c r="DA13" s="624"/>
      <c r="DB13" s="624"/>
      <c r="DC13" s="624"/>
      <c r="DD13" s="630">
        <v>1456474</v>
      </c>
      <c r="DE13" s="622"/>
      <c r="DF13" s="622"/>
      <c r="DG13" s="622"/>
      <c r="DH13" s="622"/>
      <c r="DI13" s="622"/>
      <c r="DJ13" s="622"/>
      <c r="DK13" s="622"/>
      <c r="DL13" s="622"/>
      <c r="DM13" s="622"/>
      <c r="DN13" s="622"/>
      <c r="DO13" s="622"/>
      <c r="DP13" s="623"/>
      <c r="DQ13" s="630">
        <v>2077690</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225</v>
      </c>
      <c r="AE14" s="625"/>
      <c r="AF14" s="625"/>
      <c r="AG14" s="625"/>
      <c r="AH14" s="625"/>
      <c r="AI14" s="625"/>
      <c r="AJ14" s="625"/>
      <c r="AK14" s="625"/>
      <c r="AL14" s="626" t="s">
        <v>122</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372484</v>
      </c>
      <c r="BH14" s="622"/>
      <c r="BI14" s="622"/>
      <c r="BJ14" s="622"/>
      <c r="BK14" s="622"/>
      <c r="BL14" s="622"/>
      <c r="BM14" s="622"/>
      <c r="BN14" s="623"/>
      <c r="BO14" s="624">
        <v>2.2000000000000002</v>
      </c>
      <c r="BP14" s="624"/>
      <c r="BQ14" s="624"/>
      <c r="BR14" s="624"/>
      <c r="BS14" s="630" t="s">
        <v>225</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1941746</v>
      </c>
      <c r="CS14" s="622"/>
      <c r="CT14" s="622"/>
      <c r="CU14" s="622"/>
      <c r="CV14" s="622"/>
      <c r="CW14" s="622"/>
      <c r="CX14" s="622"/>
      <c r="CY14" s="623"/>
      <c r="CZ14" s="624">
        <v>4</v>
      </c>
      <c r="DA14" s="624"/>
      <c r="DB14" s="624"/>
      <c r="DC14" s="624"/>
      <c r="DD14" s="630">
        <v>353635</v>
      </c>
      <c r="DE14" s="622"/>
      <c r="DF14" s="622"/>
      <c r="DG14" s="622"/>
      <c r="DH14" s="622"/>
      <c r="DI14" s="622"/>
      <c r="DJ14" s="622"/>
      <c r="DK14" s="622"/>
      <c r="DL14" s="622"/>
      <c r="DM14" s="622"/>
      <c r="DN14" s="622"/>
      <c r="DO14" s="622"/>
      <c r="DP14" s="623"/>
      <c r="DQ14" s="630">
        <v>1676781</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125424</v>
      </c>
      <c r="S15" s="622"/>
      <c r="T15" s="622"/>
      <c r="U15" s="622"/>
      <c r="V15" s="622"/>
      <c r="W15" s="622"/>
      <c r="X15" s="622"/>
      <c r="Y15" s="623"/>
      <c r="Z15" s="624">
        <v>0.3</v>
      </c>
      <c r="AA15" s="624"/>
      <c r="AB15" s="624"/>
      <c r="AC15" s="624"/>
      <c r="AD15" s="625">
        <v>125424</v>
      </c>
      <c r="AE15" s="625"/>
      <c r="AF15" s="625"/>
      <c r="AG15" s="625"/>
      <c r="AH15" s="625"/>
      <c r="AI15" s="625"/>
      <c r="AJ15" s="625"/>
      <c r="AK15" s="625"/>
      <c r="AL15" s="626">
        <v>0.4</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682398</v>
      </c>
      <c r="BH15" s="622"/>
      <c r="BI15" s="622"/>
      <c r="BJ15" s="622"/>
      <c r="BK15" s="622"/>
      <c r="BL15" s="622"/>
      <c r="BM15" s="622"/>
      <c r="BN15" s="623"/>
      <c r="BO15" s="624">
        <v>4.0999999999999996</v>
      </c>
      <c r="BP15" s="624"/>
      <c r="BQ15" s="624"/>
      <c r="BR15" s="624"/>
      <c r="BS15" s="630" t="s">
        <v>122</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6644977</v>
      </c>
      <c r="CS15" s="622"/>
      <c r="CT15" s="622"/>
      <c r="CU15" s="622"/>
      <c r="CV15" s="622"/>
      <c r="CW15" s="622"/>
      <c r="CX15" s="622"/>
      <c r="CY15" s="623"/>
      <c r="CZ15" s="624">
        <v>13.7</v>
      </c>
      <c r="DA15" s="624"/>
      <c r="DB15" s="624"/>
      <c r="DC15" s="624"/>
      <c r="DD15" s="630">
        <v>1934551</v>
      </c>
      <c r="DE15" s="622"/>
      <c r="DF15" s="622"/>
      <c r="DG15" s="622"/>
      <c r="DH15" s="622"/>
      <c r="DI15" s="622"/>
      <c r="DJ15" s="622"/>
      <c r="DK15" s="622"/>
      <c r="DL15" s="622"/>
      <c r="DM15" s="622"/>
      <c r="DN15" s="622"/>
      <c r="DO15" s="622"/>
      <c r="DP15" s="623"/>
      <c r="DQ15" s="630">
        <v>4003353</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225</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225</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225</v>
      </c>
      <c r="BH16" s="622"/>
      <c r="BI16" s="622"/>
      <c r="BJ16" s="622"/>
      <c r="BK16" s="622"/>
      <c r="BL16" s="622"/>
      <c r="BM16" s="622"/>
      <c r="BN16" s="623"/>
      <c r="BO16" s="624" t="s">
        <v>122</v>
      </c>
      <c r="BP16" s="624"/>
      <c r="BQ16" s="624"/>
      <c r="BR16" s="624"/>
      <c r="BS16" s="630" t="s">
        <v>225</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21960</v>
      </c>
      <c r="CS16" s="622"/>
      <c r="CT16" s="622"/>
      <c r="CU16" s="622"/>
      <c r="CV16" s="622"/>
      <c r="CW16" s="622"/>
      <c r="CX16" s="622"/>
      <c r="CY16" s="623"/>
      <c r="CZ16" s="624">
        <v>0</v>
      </c>
      <c r="DA16" s="624"/>
      <c r="DB16" s="624"/>
      <c r="DC16" s="624"/>
      <c r="DD16" s="630" t="s">
        <v>122</v>
      </c>
      <c r="DE16" s="622"/>
      <c r="DF16" s="622"/>
      <c r="DG16" s="622"/>
      <c r="DH16" s="622"/>
      <c r="DI16" s="622"/>
      <c r="DJ16" s="622"/>
      <c r="DK16" s="622"/>
      <c r="DL16" s="622"/>
      <c r="DM16" s="622"/>
      <c r="DN16" s="622"/>
      <c r="DO16" s="622"/>
      <c r="DP16" s="623"/>
      <c r="DQ16" s="630">
        <v>21960</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85330</v>
      </c>
      <c r="S17" s="622"/>
      <c r="T17" s="622"/>
      <c r="U17" s="622"/>
      <c r="V17" s="622"/>
      <c r="W17" s="622"/>
      <c r="X17" s="622"/>
      <c r="Y17" s="623"/>
      <c r="Z17" s="624">
        <v>0.2</v>
      </c>
      <c r="AA17" s="624"/>
      <c r="AB17" s="624"/>
      <c r="AC17" s="624"/>
      <c r="AD17" s="625">
        <v>85330</v>
      </c>
      <c r="AE17" s="625"/>
      <c r="AF17" s="625"/>
      <c r="AG17" s="625"/>
      <c r="AH17" s="625"/>
      <c r="AI17" s="625"/>
      <c r="AJ17" s="625"/>
      <c r="AK17" s="625"/>
      <c r="AL17" s="626">
        <v>0.3</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122</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6196722</v>
      </c>
      <c r="CS17" s="622"/>
      <c r="CT17" s="622"/>
      <c r="CU17" s="622"/>
      <c r="CV17" s="622"/>
      <c r="CW17" s="622"/>
      <c r="CX17" s="622"/>
      <c r="CY17" s="623"/>
      <c r="CZ17" s="624">
        <v>12.8</v>
      </c>
      <c r="DA17" s="624"/>
      <c r="DB17" s="624"/>
      <c r="DC17" s="624"/>
      <c r="DD17" s="630" t="s">
        <v>122</v>
      </c>
      <c r="DE17" s="622"/>
      <c r="DF17" s="622"/>
      <c r="DG17" s="622"/>
      <c r="DH17" s="622"/>
      <c r="DI17" s="622"/>
      <c r="DJ17" s="622"/>
      <c r="DK17" s="622"/>
      <c r="DL17" s="622"/>
      <c r="DM17" s="622"/>
      <c r="DN17" s="622"/>
      <c r="DO17" s="622"/>
      <c r="DP17" s="623"/>
      <c r="DQ17" s="630">
        <v>6174378</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11158215</v>
      </c>
      <c r="S18" s="622"/>
      <c r="T18" s="622"/>
      <c r="U18" s="622"/>
      <c r="V18" s="622"/>
      <c r="W18" s="622"/>
      <c r="X18" s="622"/>
      <c r="Y18" s="623"/>
      <c r="Z18" s="624">
        <v>22.3</v>
      </c>
      <c r="AA18" s="624"/>
      <c r="AB18" s="624"/>
      <c r="AC18" s="624"/>
      <c r="AD18" s="625">
        <v>9857598</v>
      </c>
      <c r="AE18" s="625"/>
      <c r="AF18" s="625"/>
      <c r="AG18" s="625"/>
      <c r="AH18" s="625"/>
      <c r="AI18" s="625"/>
      <c r="AJ18" s="625"/>
      <c r="AK18" s="625"/>
      <c r="AL18" s="626">
        <v>34.299999999999997</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225</v>
      </c>
      <c r="BP18" s="624"/>
      <c r="BQ18" s="624"/>
      <c r="BR18" s="624"/>
      <c r="BS18" s="630" t="s">
        <v>122</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225</v>
      </c>
      <c r="CS18" s="622"/>
      <c r="CT18" s="622"/>
      <c r="CU18" s="622"/>
      <c r="CV18" s="622"/>
      <c r="CW18" s="622"/>
      <c r="CX18" s="622"/>
      <c r="CY18" s="623"/>
      <c r="CZ18" s="624" t="s">
        <v>122</v>
      </c>
      <c r="DA18" s="624"/>
      <c r="DB18" s="624"/>
      <c r="DC18" s="624"/>
      <c r="DD18" s="630" t="s">
        <v>122</v>
      </c>
      <c r="DE18" s="622"/>
      <c r="DF18" s="622"/>
      <c r="DG18" s="622"/>
      <c r="DH18" s="622"/>
      <c r="DI18" s="622"/>
      <c r="DJ18" s="622"/>
      <c r="DK18" s="622"/>
      <c r="DL18" s="622"/>
      <c r="DM18" s="622"/>
      <c r="DN18" s="622"/>
      <c r="DO18" s="622"/>
      <c r="DP18" s="623"/>
      <c r="DQ18" s="630" t="s">
        <v>225</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9857598</v>
      </c>
      <c r="S19" s="622"/>
      <c r="T19" s="622"/>
      <c r="U19" s="622"/>
      <c r="V19" s="622"/>
      <c r="W19" s="622"/>
      <c r="X19" s="622"/>
      <c r="Y19" s="623"/>
      <c r="Z19" s="624">
        <v>19.7</v>
      </c>
      <c r="AA19" s="624"/>
      <c r="AB19" s="624"/>
      <c r="AC19" s="624"/>
      <c r="AD19" s="625">
        <v>9857598</v>
      </c>
      <c r="AE19" s="625"/>
      <c r="AF19" s="625"/>
      <c r="AG19" s="625"/>
      <c r="AH19" s="625"/>
      <c r="AI19" s="625"/>
      <c r="AJ19" s="625"/>
      <c r="AK19" s="625"/>
      <c r="AL19" s="626">
        <v>34.299999999999997</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v>498054</v>
      </c>
      <c r="BH19" s="622"/>
      <c r="BI19" s="622"/>
      <c r="BJ19" s="622"/>
      <c r="BK19" s="622"/>
      <c r="BL19" s="622"/>
      <c r="BM19" s="622"/>
      <c r="BN19" s="623"/>
      <c r="BO19" s="624">
        <v>3</v>
      </c>
      <c r="BP19" s="624"/>
      <c r="BQ19" s="624"/>
      <c r="BR19" s="624"/>
      <c r="BS19" s="630" t="s">
        <v>225</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225</v>
      </c>
      <c r="DA19" s="624"/>
      <c r="DB19" s="624"/>
      <c r="DC19" s="624"/>
      <c r="DD19" s="630" t="s">
        <v>225</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1300617</v>
      </c>
      <c r="S20" s="622"/>
      <c r="T20" s="622"/>
      <c r="U20" s="622"/>
      <c r="V20" s="622"/>
      <c r="W20" s="622"/>
      <c r="X20" s="622"/>
      <c r="Y20" s="623"/>
      <c r="Z20" s="624">
        <v>2.6</v>
      </c>
      <c r="AA20" s="624"/>
      <c r="AB20" s="624"/>
      <c r="AC20" s="624"/>
      <c r="AD20" s="625" t="s">
        <v>225</v>
      </c>
      <c r="AE20" s="625"/>
      <c r="AF20" s="625"/>
      <c r="AG20" s="625"/>
      <c r="AH20" s="625"/>
      <c r="AI20" s="625"/>
      <c r="AJ20" s="625"/>
      <c r="AK20" s="625"/>
      <c r="AL20" s="626" t="s">
        <v>225</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v>498054</v>
      </c>
      <c r="BH20" s="622"/>
      <c r="BI20" s="622"/>
      <c r="BJ20" s="622"/>
      <c r="BK20" s="622"/>
      <c r="BL20" s="622"/>
      <c r="BM20" s="622"/>
      <c r="BN20" s="623"/>
      <c r="BO20" s="624">
        <v>3</v>
      </c>
      <c r="BP20" s="624"/>
      <c r="BQ20" s="624"/>
      <c r="BR20" s="624"/>
      <c r="BS20" s="630" t="s">
        <v>122</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48485832</v>
      </c>
      <c r="CS20" s="622"/>
      <c r="CT20" s="622"/>
      <c r="CU20" s="622"/>
      <c r="CV20" s="622"/>
      <c r="CW20" s="622"/>
      <c r="CX20" s="622"/>
      <c r="CY20" s="623"/>
      <c r="CZ20" s="624">
        <v>100</v>
      </c>
      <c r="DA20" s="624"/>
      <c r="DB20" s="624"/>
      <c r="DC20" s="624"/>
      <c r="DD20" s="630">
        <v>6299557</v>
      </c>
      <c r="DE20" s="622"/>
      <c r="DF20" s="622"/>
      <c r="DG20" s="622"/>
      <c r="DH20" s="622"/>
      <c r="DI20" s="622"/>
      <c r="DJ20" s="622"/>
      <c r="DK20" s="622"/>
      <c r="DL20" s="622"/>
      <c r="DM20" s="622"/>
      <c r="DN20" s="622"/>
      <c r="DO20" s="622"/>
      <c r="DP20" s="623"/>
      <c r="DQ20" s="630">
        <v>32712014</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122</v>
      </c>
      <c r="AE21" s="625"/>
      <c r="AF21" s="625"/>
      <c r="AG21" s="625"/>
      <c r="AH21" s="625"/>
      <c r="AI21" s="625"/>
      <c r="AJ21" s="625"/>
      <c r="AK21" s="625"/>
      <c r="AL21" s="626" t="s">
        <v>225</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v>9304</v>
      </c>
      <c r="BH21" s="622"/>
      <c r="BI21" s="622"/>
      <c r="BJ21" s="622"/>
      <c r="BK21" s="622"/>
      <c r="BL21" s="622"/>
      <c r="BM21" s="622"/>
      <c r="BN21" s="623"/>
      <c r="BO21" s="624">
        <v>0.1</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30468522</v>
      </c>
      <c r="S22" s="622"/>
      <c r="T22" s="622"/>
      <c r="U22" s="622"/>
      <c r="V22" s="622"/>
      <c r="W22" s="622"/>
      <c r="X22" s="622"/>
      <c r="Y22" s="623"/>
      <c r="Z22" s="624">
        <v>60.8</v>
      </c>
      <c r="AA22" s="624"/>
      <c r="AB22" s="624"/>
      <c r="AC22" s="624"/>
      <c r="AD22" s="625">
        <v>28679155</v>
      </c>
      <c r="AE22" s="625"/>
      <c r="AF22" s="625"/>
      <c r="AG22" s="625"/>
      <c r="AH22" s="625"/>
      <c r="AI22" s="625"/>
      <c r="AJ22" s="625"/>
      <c r="AK22" s="625"/>
      <c r="AL22" s="626">
        <v>99.7</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225</v>
      </c>
      <c r="BH22" s="622"/>
      <c r="BI22" s="622"/>
      <c r="BJ22" s="622"/>
      <c r="BK22" s="622"/>
      <c r="BL22" s="622"/>
      <c r="BM22" s="622"/>
      <c r="BN22" s="623"/>
      <c r="BO22" s="624" t="s">
        <v>225</v>
      </c>
      <c r="BP22" s="624"/>
      <c r="BQ22" s="624"/>
      <c r="BR22" s="624"/>
      <c r="BS22" s="630" t="s">
        <v>225</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v>14407</v>
      </c>
      <c r="S23" s="622"/>
      <c r="T23" s="622"/>
      <c r="U23" s="622"/>
      <c r="V23" s="622"/>
      <c r="W23" s="622"/>
      <c r="X23" s="622"/>
      <c r="Y23" s="623"/>
      <c r="Z23" s="624">
        <v>0</v>
      </c>
      <c r="AA23" s="624"/>
      <c r="AB23" s="624"/>
      <c r="AC23" s="624"/>
      <c r="AD23" s="625">
        <v>14407</v>
      </c>
      <c r="AE23" s="625"/>
      <c r="AF23" s="625"/>
      <c r="AG23" s="625"/>
      <c r="AH23" s="625"/>
      <c r="AI23" s="625"/>
      <c r="AJ23" s="625"/>
      <c r="AK23" s="625"/>
      <c r="AL23" s="626">
        <v>0.1</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v>488750</v>
      </c>
      <c r="BH23" s="622"/>
      <c r="BI23" s="622"/>
      <c r="BJ23" s="622"/>
      <c r="BK23" s="622"/>
      <c r="BL23" s="622"/>
      <c r="BM23" s="622"/>
      <c r="BN23" s="623"/>
      <c r="BO23" s="624">
        <v>2.9</v>
      </c>
      <c r="BP23" s="624"/>
      <c r="BQ23" s="624"/>
      <c r="BR23" s="624"/>
      <c r="BS23" s="630" t="s">
        <v>122</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241544</v>
      </c>
      <c r="S24" s="622"/>
      <c r="T24" s="622"/>
      <c r="U24" s="622"/>
      <c r="V24" s="622"/>
      <c r="W24" s="622"/>
      <c r="X24" s="622"/>
      <c r="Y24" s="623"/>
      <c r="Z24" s="624">
        <v>0.5</v>
      </c>
      <c r="AA24" s="624"/>
      <c r="AB24" s="624"/>
      <c r="AC24" s="624"/>
      <c r="AD24" s="625" t="s">
        <v>225</v>
      </c>
      <c r="AE24" s="625"/>
      <c r="AF24" s="625"/>
      <c r="AG24" s="625"/>
      <c r="AH24" s="625"/>
      <c r="AI24" s="625"/>
      <c r="AJ24" s="625"/>
      <c r="AK24" s="625"/>
      <c r="AL24" s="626" t="s">
        <v>225</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225</v>
      </c>
      <c r="BH24" s="622"/>
      <c r="BI24" s="622"/>
      <c r="BJ24" s="622"/>
      <c r="BK24" s="622"/>
      <c r="BL24" s="622"/>
      <c r="BM24" s="622"/>
      <c r="BN24" s="623"/>
      <c r="BO24" s="624" t="s">
        <v>122</v>
      </c>
      <c r="BP24" s="624"/>
      <c r="BQ24" s="624"/>
      <c r="BR24" s="624"/>
      <c r="BS24" s="630" t="s">
        <v>225</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22739364</v>
      </c>
      <c r="CS24" s="611"/>
      <c r="CT24" s="611"/>
      <c r="CU24" s="611"/>
      <c r="CV24" s="611"/>
      <c r="CW24" s="611"/>
      <c r="CX24" s="611"/>
      <c r="CY24" s="612"/>
      <c r="CZ24" s="615">
        <v>46.9</v>
      </c>
      <c r="DA24" s="616"/>
      <c r="DB24" s="616"/>
      <c r="DC24" s="635"/>
      <c r="DD24" s="654">
        <v>15713412</v>
      </c>
      <c r="DE24" s="611"/>
      <c r="DF24" s="611"/>
      <c r="DG24" s="611"/>
      <c r="DH24" s="611"/>
      <c r="DI24" s="611"/>
      <c r="DJ24" s="611"/>
      <c r="DK24" s="612"/>
      <c r="DL24" s="654">
        <v>15411518</v>
      </c>
      <c r="DM24" s="611"/>
      <c r="DN24" s="611"/>
      <c r="DO24" s="611"/>
      <c r="DP24" s="611"/>
      <c r="DQ24" s="611"/>
      <c r="DR24" s="611"/>
      <c r="DS24" s="611"/>
      <c r="DT24" s="611"/>
      <c r="DU24" s="611"/>
      <c r="DV24" s="612"/>
      <c r="DW24" s="615">
        <v>50.3</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693495</v>
      </c>
      <c r="S25" s="622"/>
      <c r="T25" s="622"/>
      <c r="U25" s="622"/>
      <c r="V25" s="622"/>
      <c r="W25" s="622"/>
      <c r="X25" s="622"/>
      <c r="Y25" s="623"/>
      <c r="Z25" s="624">
        <v>1.4</v>
      </c>
      <c r="AA25" s="624"/>
      <c r="AB25" s="624"/>
      <c r="AC25" s="624"/>
      <c r="AD25" s="625">
        <v>27566</v>
      </c>
      <c r="AE25" s="625"/>
      <c r="AF25" s="625"/>
      <c r="AG25" s="625"/>
      <c r="AH25" s="625"/>
      <c r="AI25" s="625"/>
      <c r="AJ25" s="625"/>
      <c r="AK25" s="625"/>
      <c r="AL25" s="626">
        <v>0.1</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225</v>
      </c>
      <c r="BP25" s="624"/>
      <c r="BQ25" s="624"/>
      <c r="BR25" s="624"/>
      <c r="BS25" s="630" t="s">
        <v>225</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7085502</v>
      </c>
      <c r="CS25" s="657"/>
      <c r="CT25" s="657"/>
      <c r="CU25" s="657"/>
      <c r="CV25" s="657"/>
      <c r="CW25" s="657"/>
      <c r="CX25" s="657"/>
      <c r="CY25" s="658"/>
      <c r="CZ25" s="626">
        <v>14.6</v>
      </c>
      <c r="DA25" s="655"/>
      <c r="DB25" s="655"/>
      <c r="DC25" s="659"/>
      <c r="DD25" s="630">
        <v>6223993</v>
      </c>
      <c r="DE25" s="657"/>
      <c r="DF25" s="657"/>
      <c r="DG25" s="657"/>
      <c r="DH25" s="657"/>
      <c r="DI25" s="657"/>
      <c r="DJ25" s="657"/>
      <c r="DK25" s="658"/>
      <c r="DL25" s="630">
        <v>6209995</v>
      </c>
      <c r="DM25" s="657"/>
      <c r="DN25" s="657"/>
      <c r="DO25" s="657"/>
      <c r="DP25" s="657"/>
      <c r="DQ25" s="657"/>
      <c r="DR25" s="657"/>
      <c r="DS25" s="657"/>
      <c r="DT25" s="657"/>
      <c r="DU25" s="657"/>
      <c r="DV25" s="658"/>
      <c r="DW25" s="626">
        <v>20.3</v>
      </c>
      <c r="DX25" s="655"/>
      <c r="DY25" s="655"/>
      <c r="DZ25" s="655"/>
      <c r="EA25" s="655"/>
      <c r="EB25" s="655"/>
      <c r="EC25" s="656"/>
    </row>
    <row r="26" spans="2:133" ht="11.25" customHeight="1">
      <c r="B26" s="618" t="s">
        <v>286</v>
      </c>
      <c r="C26" s="619"/>
      <c r="D26" s="619"/>
      <c r="E26" s="619"/>
      <c r="F26" s="619"/>
      <c r="G26" s="619"/>
      <c r="H26" s="619"/>
      <c r="I26" s="619"/>
      <c r="J26" s="619"/>
      <c r="K26" s="619"/>
      <c r="L26" s="619"/>
      <c r="M26" s="619"/>
      <c r="N26" s="619"/>
      <c r="O26" s="619"/>
      <c r="P26" s="619"/>
      <c r="Q26" s="620"/>
      <c r="R26" s="621">
        <v>72893</v>
      </c>
      <c r="S26" s="622"/>
      <c r="T26" s="622"/>
      <c r="U26" s="622"/>
      <c r="V26" s="622"/>
      <c r="W26" s="622"/>
      <c r="X26" s="622"/>
      <c r="Y26" s="623"/>
      <c r="Z26" s="624">
        <v>0.1</v>
      </c>
      <c r="AA26" s="624"/>
      <c r="AB26" s="624"/>
      <c r="AC26" s="624"/>
      <c r="AD26" s="625">
        <v>627</v>
      </c>
      <c r="AE26" s="625"/>
      <c r="AF26" s="625"/>
      <c r="AG26" s="625"/>
      <c r="AH26" s="625"/>
      <c r="AI26" s="625"/>
      <c r="AJ26" s="625"/>
      <c r="AK26" s="625"/>
      <c r="AL26" s="626">
        <v>0</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225</v>
      </c>
      <c r="BH26" s="622"/>
      <c r="BI26" s="622"/>
      <c r="BJ26" s="622"/>
      <c r="BK26" s="622"/>
      <c r="BL26" s="622"/>
      <c r="BM26" s="622"/>
      <c r="BN26" s="623"/>
      <c r="BO26" s="624" t="s">
        <v>122</v>
      </c>
      <c r="BP26" s="624"/>
      <c r="BQ26" s="624"/>
      <c r="BR26" s="624"/>
      <c r="BS26" s="630" t="s">
        <v>225</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4951714</v>
      </c>
      <c r="CS26" s="622"/>
      <c r="CT26" s="622"/>
      <c r="CU26" s="622"/>
      <c r="CV26" s="622"/>
      <c r="CW26" s="622"/>
      <c r="CX26" s="622"/>
      <c r="CY26" s="623"/>
      <c r="CZ26" s="626">
        <v>10.199999999999999</v>
      </c>
      <c r="DA26" s="655"/>
      <c r="DB26" s="655"/>
      <c r="DC26" s="659"/>
      <c r="DD26" s="630">
        <v>4316393</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c r="B27" s="618" t="s">
        <v>289</v>
      </c>
      <c r="C27" s="619"/>
      <c r="D27" s="619"/>
      <c r="E27" s="619"/>
      <c r="F27" s="619"/>
      <c r="G27" s="619"/>
      <c r="H27" s="619"/>
      <c r="I27" s="619"/>
      <c r="J27" s="619"/>
      <c r="K27" s="619"/>
      <c r="L27" s="619"/>
      <c r="M27" s="619"/>
      <c r="N27" s="619"/>
      <c r="O27" s="619"/>
      <c r="P27" s="619"/>
      <c r="Q27" s="620"/>
      <c r="R27" s="621">
        <v>6405927</v>
      </c>
      <c r="S27" s="622"/>
      <c r="T27" s="622"/>
      <c r="U27" s="622"/>
      <c r="V27" s="622"/>
      <c r="W27" s="622"/>
      <c r="X27" s="622"/>
      <c r="Y27" s="623"/>
      <c r="Z27" s="624">
        <v>12.8</v>
      </c>
      <c r="AA27" s="624"/>
      <c r="AB27" s="624"/>
      <c r="AC27" s="624"/>
      <c r="AD27" s="625" t="s">
        <v>122</v>
      </c>
      <c r="AE27" s="625"/>
      <c r="AF27" s="625"/>
      <c r="AG27" s="625"/>
      <c r="AH27" s="625"/>
      <c r="AI27" s="625"/>
      <c r="AJ27" s="625"/>
      <c r="AK27" s="625"/>
      <c r="AL27" s="626" t="s">
        <v>122</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16726801</v>
      </c>
      <c r="BH27" s="622"/>
      <c r="BI27" s="622"/>
      <c r="BJ27" s="622"/>
      <c r="BK27" s="622"/>
      <c r="BL27" s="622"/>
      <c r="BM27" s="622"/>
      <c r="BN27" s="623"/>
      <c r="BO27" s="624">
        <v>100</v>
      </c>
      <c r="BP27" s="624"/>
      <c r="BQ27" s="624"/>
      <c r="BR27" s="624"/>
      <c r="BS27" s="630">
        <v>225190</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9457140</v>
      </c>
      <c r="CS27" s="657"/>
      <c r="CT27" s="657"/>
      <c r="CU27" s="657"/>
      <c r="CV27" s="657"/>
      <c r="CW27" s="657"/>
      <c r="CX27" s="657"/>
      <c r="CY27" s="658"/>
      <c r="CZ27" s="626">
        <v>19.5</v>
      </c>
      <c r="DA27" s="655"/>
      <c r="DB27" s="655"/>
      <c r="DC27" s="659"/>
      <c r="DD27" s="630">
        <v>3315041</v>
      </c>
      <c r="DE27" s="657"/>
      <c r="DF27" s="657"/>
      <c r="DG27" s="657"/>
      <c r="DH27" s="657"/>
      <c r="DI27" s="657"/>
      <c r="DJ27" s="657"/>
      <c r="DK27" s="658"/>
      <c r="DL27" s="630">
        <v>3027145</v>
      </c>
      <c r="DM27" s="657"/>
      <c r="DN27" s="657"/>
      <c r="DO27" s="657"/>
      <c r="DP27" s="657"/>
      <c r="DQ27" s="657"/>
      <c r="DR27" s="657"/>
      <c r="DS27" s="657"/>
      <c r="DT27" s="657"/>
      <c r="DU27" s="657"/>
      <c r="DV27" s="658"/>
      <c r="DW27" s="626">
        <v>9.9</v>
      </c>
      <c r="DX27" s="655"/>
      <c r="DY27" s="655"/>
      <c r="DZ27" s="655"/>
      <c r="EA27" s="655"/>
      <c r="EB27" s="655"/>
      <c r="EC27" s="656"/>
    </row>
    <row r="28" spans="2:133" ht="11.25" customHeight="1">
      <c r="B28" s="663" t="s">
        <v>292</v>
      </c>
      <c r="C28" s="664"/>
      <c r="D28" s="664"/>
      <c r="E28" s="664"/>
      <c r="F28" s="664"/>
      <c r="G28" s="664"/>
      <c r="H28" s="664"/>
      <c r="I28" s="664"/>
      <c r="J28" s="664"/>
      <c r="K28" s="664"/>
      <c r="L28" s="664"/>
      <c r="M28" s="664"/>
      <c r="N28" s="664"/>
      <c r="O28" s="664"/>
      <c r="P28" s="664"/>
      <c r="Q28" s="665"/>
      <c r="R28" s="621" t="s">
        <v>225</v>
      </c>
      <c r="S28" s="622"/>
      <c r="T28" s="622"/>
      <c r="U28" s="622"/>
      <c r="V28" s="622"/>
      <c r="W28" s="622"/>
      <c r="X28" s="622"/>
      <c r="Y28" s="623"/>
      <c r="Z28" s="624" t="s">
        <v>225</v>
      </c>
      <c r="AA28" s="624"/>
      <c r="AB28" s="624"/>
      <c r="AC28" s="624"/>
      <c r="AD28" s="625" t="s">
        <v>225</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6196722</v>
      </c>
      <c r="CS28" s="622"/>
      <c r="CT28" s="622"/>
      <c r="CU28" s="622"/>
      <c r="CV28" s="622"/>
      <c r="CW28" s="622"/>
      <c r="CX28" s="622"/>
      <c r="CY28" s="623"/>
      <c r="CZ28" s="626">
        <v>12.8</v>
      </c>
      <c r="DA28" s="655"/>
      <c r="DB28" s="655"/>
      <c r="DC28" s="659"/>
      <c r="DD28" s="630">
        <v>6174378</v>
      </c>
      <c r="DE28" s="622"/>
      <c r="DF28" s="622"/>
      <c r="DG28" s="622"/>
      <c r="DH28" s="622"/>
      <c r="DI28" s="622"/>
      <c r="DJ28" s="622"/>
      <c r="DK28" s="623"/>
      <c r="DL28" s="630">
        <v>6174378</v>
      </c>
      <c r="DM28" s="622"/>
      <c r="DN28" s="622"/>
      <c r="DO28" s="622"/>
      <c r="DP28" s="622"/>
      <c r="DQ28" s="622"/>
      <c r="DR28" s="622"/>
      <c r="DS28" s="622"/>
      <c r="DT28" s="622"/>
      <c r="DU28" s="622"/>
      <c r="DV28" s="623"/>
      <c r="DW28" s="626">
        <v>20.2</v>
      </c>
      <c r="DX28" s="655"/>
      <c r="DY28" s="655"/>
      <c r="DZ28" s="655"/>
      <c r="EA28" s="655"/>
      <c r="EB28" s="655"/>
      <c r="EC28" s="656"/>
    </row>
    <row r="29" spans="2:133" ht="11.25" customHeight="1">
      <c r="B29" s="618" t="s">
        <v>294</v>
      </c>
      <c r="C29" s="619"/>
      <c r="D29" s="619"/>
      <c r="E29" s="619"/>
      <c r="F29" s="619"/>
      <c r="G29" s="619"/>
      <c r="H29" s="619"/>
      <c r="I29" s="619"/>
      <c r="J29" s="619"/>
      <c r="K29" s="619"/>
      <c r="L29" s="619"/>
      <c r="M29" s="619"/>
      <c r="N29" s="619"/>
      <c r="O29" s="619"/>
      <c r="P29" s="619"/>
      <c r="Q29" s="620"/>
      <c r="R29" s="621">
        <v>3253349</v>
      </c>
      <c r="S29" s="622"/>
      <c r="T29" s="622"/>
      <c r="U29" s="622"/>
      <c r="V29" s="622"/>
      <c r="W29" s="622"/>
      <c r="X29" s="622"/>
      <c r="Y29" s="623"/>
      <c r="Z29" s="624">
        <v>6.5</v>
      </c>
      <c r="AA29" s="624"/>
      <c r="AB29" s="624"/>
      <c r="AC29" s="624"/>
      <c r="AD29" s="625" t="s">
        <v>122</v>
      </c>
      <c r="AE29" s="625"/>
      <c r="AF29" s="625"/>
      <c r="AG29" s="625"/>
      <c r="AH29" s="625"/>
      <c r="AI29" s="625"/>
      <c r="AJ29" s="625"/>
      <c r="AK29" s="625"/>
      <c r="AL29" s="626" t="s">
        <v>122</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298</v>
      </c>
      <c r="CG29" s="637"/>
      <c r="CH29" s="637"/>
      <c r="CI29" s="637"/>
      <c r="CJ29" s="637"/>
      <c r="CK29" s="637"/>
      <c r="CL29" s="637"/>
      <c r="CM29" s="637"/>
      <c r="CN29" s="637"/>
      <c r="CO29" s="637"/>
      <c r="CP29" s="637"/>
      <c r="CQ29" s="638"/>
      <c r="CR29" s="621">
        <v>6196613</v>
      </c>
      <c r="CS29" s="657"/>
      <c r="CT29" s="657"/>
      <c r="CU29" s="657"/>
      <c r="CV29" s="657"/>
      <c r="CW29" s="657"/>
      <c r="CX29" s="657"/>
      <c r="CY29" s="658"/>
      <c r="CZ29" s="626">
        <v>12.8</v>
      </c>
      <c r="DA29" s="655"/>
      <c r="DB29" s="655"/>
      <c r="DC29" s="659"/>
      <c r="DD29" s="630">
        <v>6174269</v>
      </c>
      <c r="DE29" s="657"/>
      <c r="DF29" s="657"/>
      <c r="DG29" s="657"/>
      <c r="DH29" s="657"/>
      <c r="DI29" s="657"/>
      <c r="DJ29" s="657"/>
      <c r="DK29" s="658"/>
      <c r="DL29" s="630">
        <v>6174269</v>
      </c>
      <c r="DM29" s="657"/>
      <c r="DN29" s="657"/>
      <c r="DO29" s="657"/>
      <c r="DP29" s="657"/>
      <c r="DQ29" s="657"/>
      <c r="DR29" s="657"/>
      <c r="DS29" s="657"/>
      <c r="DT29" s="657"/>
      <c r="DU29" s="657"/>
      <c r="DV29" s="658"/>
      <c r="DW29" s="626">
        <v>20.2</v>
      </c>
      <c r="DX29" s="655"/>
      <c r="DY29" s="655"/>
      <c r="DZ29" s="655"/>
      <c r="EA29" s="655"/>
      <c r="EB29" s="655"/>
      <c r="EC29" s="656"/>
    </row>
    <row r="30" spans="2:133" ht="11.25" customHeight="1">
      <c r="B30" s="618" t="s">
        <v>299</v>
      </c>
      <c r="C30" s="619"/>
      <c r="D30" s="619"/>
      <c r="E30" s="619"/>
      <c r="F30" s="619"/>
      <c r="G30" s="619"/>
      <c r="H30" s="619"/>
      <c r="I30" s="619"/>
      <c r="J30" s="619"/>
      <c r="K30" s="619"/>
      <c r="L30" s="619"/>
      <c r="M30" s="619"/>
      <c r="N30" s="619"/>
      <c r="O30" s="619"/>
      <c r="P30" s="619"/>
      <c r="Q30" s="620"/>
      <c r="R30" s="621">
        <v>359695</v>
      </c>
      <c r="S30" s="622"/>
      <c r="T30" s="622"/>
      <c r="U30" s="622"/>
      <c r="V30" s="622"/>
      <c r="W30" s="622"/>
      <c r="X30" s="622"/>
      <c r="Y30" s="623"/>
      <c r="Z30" s="624">
        <v>0.7</v>
      </c>
      <c r="AA30" s="624"/>
      <c r="AB30" s="624"/>
      <c r="AC30" s="624"/>
      <c r="AD30" s="625">
        <v>20771</v>
      </c>
      <c r="AE30" s="625"/>
      <c r="AF30" s="625"/>
      <c r="AG30" s="625"/>
      <c r="AH30" s="625"/>
      <c r="AI30" s="625"/>
      <c r="AJ30" s="625"/>
      <c r="AK30" s="625"/>
      <c r="AL30" s="626">
        <v>0.1</v>
      </c>
      <c r="AM30" s="627"/>
      <c r="AN30" s="627"/>
      <c r="AO30" s="628"/>
      <c r="AP30" s="669" t="s">
        <v>300</v>
      </c>
      <c r="AQ30" s="670"/>
      <c r="AR30" s="670"/>
      <c r="AS30" s="670"/>
      <c r="AT30" s="675" t="s">
        <v>301</v>
      </c>
      <c r="AU30" s="210"/>
      <c r="AV30" s="210"/>
      <c r="AW30" s="210"/>
      <c r="AX30" s="607" t="s">
        <v>178</v>
      </c>
      <c r="AY30" s="608"/>
      <c r="AZ30" s="608"/>
      <c r="BA30" s="608"/>
      <c r="BB30" s="608"/>
      <c r="BC30" s="608"/>
      <c r="BD30" s="608"/>
      <c r="BE30" s="608"/>
      <c r="BF30" s="609"/>
      <c r="BG30" s="681">
        <v>99.1</v>
      </c>
      <c r="BH30" s="682"/>
      <c r="BI30" s="682"/>
      <c r="BJ30" s="682"/>
      <c r="BK30" s="682"/>
      <c r="BL30" s="682"/>
      <c r="BM30" s="616">
        <v>97.9</v>
      </c>
      <c r="BN30" s="682"/>
      <c r="BO30" s="682"/>
      <c r="BP30" s="682"/>
      <c r="BQ30" s="683"/>
      <c r="BR30" s="681">
        <v>99.1</v>
      </c>
      <c r="BS30" s="682"/>
      <c r="BT30" s="682"/>
      <c r="BU30" s="682"/>
      <c r="BV30" s="682"/>
      <c r="BW30" s="682"/>
      <c r="BX30" s="616">
        <v>97.9</v>
      </c>
      <c r="BY30" s="682"/>
      <c r="BZ30" s="682"/>
      <c r="CA30" s="682"/>
      <c r="CB30" s="683"/>
      <c r="CD30" s="686"/>
      <c r="CE30" s="687"/>
      <c r="CF30" s="636" t="s">
        <v>302</v>
      </c>
      <c r="CG30" s="637"/>
      <c r="CH30" s="637"/>
      <c r="CI30" s="637"/>
      <c r="CJ30" s="637"/>
      <c r="CK30" s="637"/>
      <c r="CL30" s="637"/>
      <c r="CM30" s="637"/>
      <c r="CN30" s="637"/>
      <c r="CO30" s="637"/>
      <c r="CP30" s="637"/>
      <c r="CQ30" s="638"/>
      <c r="CR30" s="621">
        <v>5758275</v>
      </c>
      <c r="CS30" s="622"/>
      <c r="CT30" s="622"/>
      <c r="CU30" s="622"/>
      <c r="CV30" s="622"/>
      <c r="CW30" s="622"/>
      <c r="CX30" s="622"/>
      <c r="CY30" s="623"/>
      <c r="CZ30" s="626">
        <v>11.9</v>
      </c>
      <c r="DA30" s="655"/>
      <c r="DB30" s="655"/>
      <c r="DC30" s="659"/>
      <c r="DD30" s="630">
        <v>5735931</v>
      </c>
      <c r="DE30" s="622"/>
      <c r="DF30" s="622"/>
      <c r="DG30" s="622"/>
      <c r="DH30" s="622"/>
      <c r="DI30" s="622"/>
      <c r="DJ30" s="622"/>
      <c r="DK30" s="623"/>
      <c r="DL30" s="630">
        <v>5735931</v>
      </c>
      <c r="DM30" s="622"/>
      <c r="DN30" s="622"/>
      <c r="DO30" s="622"/>
      <c r="DP30" s="622"/>
      <c r="DQ30" s="622"/>
      <c r="DR30" s="622"/>
      <c r="DS30" s="622"/>
      <c r="DT30" s="622"/>
      <c r="DU30" s="622"/>
      <c r="DV30" s="623"/>
      <c r="DW30" s="626">
        <v>18.7</v>
      </c>
      <c r="DX30" s="655"/>
      <c r="DY30" s="655"/>
      <c r="DZ30" s="655"/>
      <c r="EA30" s="655"/>
      <c r="EB30" s="655"/>
      <c r="EC30" s="656"/>
    </row>
    <row r="31" spans="2:133" ht="11.25" customHeight="1">
      <c r="B31" s="618" t="s">
        <v>303</v>
      </c>
      <c r="C31" s="619"/>
      <c r="D31" s="619"/>
      <c r="E31" s="619"/>
      <c r="F31" s="619"/>
      <c r="G31" s="619"/>
      <c r="H31" s="619"/>
      <c r="I31" s="619"/>
      <c r="J31" s="619"/>
      <c r="K31" s="619"/>
      <c r="L31" s="619"/>
      <c r="M31" s="619"/>
      <c r="N31" s="619"/>
      <c r="O31" s="619"/>
      <c r="P31" s="619"/>
      <c r="Q31" s="620"/>
      <c r="R31" s="621">
        <v>351373</v>
      </c>
      <c r="S31" s="622"/>
      <c r="T31" s="622"/>
      <c r="U31" s="622"/>
      <c r="V31" s="622"/>
      <c r="W31" s="622"/>
      <c r="X31" s="622"/>
      <c r="Y31" s="623"/>
      <c r="Z31" s="624">
        <v>0.7</v>
      </c>
      <c r="AA31" s="624"/>
      <c r="AB31" s="624"/>
      <c r="AC31" s="624"/>
      <c r="AD31" s="625" t="s">
        <v>122</v>
      </c>
      <c r="AE31" s="625"/>
      <c r="AF31" s="625"/>
      <c r="AG31" s="625"/>
      <c r="AH31" s="625"/>
      <c r="AI31" s="625"/>
      <c r="AJ31" s="625"/>
      <c r="AK31" s="625"/>
      <c r="AL31" s="626" t="s">
        <v>225</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99.1</v>
      </c>
      <c r="BH31" s="657"/>
      <c r="BI31" s="657"/>
      <c r="BJ31" s="657"/>
      <c r="BK31" s="657"/>
      <c r="BL31" s="657"/>
      <c r="BM31" s="627">
        <v>97.8</v>
      </c>
      <c r="BN31" s="679"/>
      <c r="BO31" s="679"/>
      <c r="BP31" s="679"/>
      <c r="BQ31" s="680"/>
      <c r="BR31" s="678">
        <v>99</v>
      </c>
      <c r="BS31" s="657"/>
      <c r="BT31" s="657"/>
      <c r="BU31" s="657"/>
      <c r="BV31" s="657"/>
      <c r="BW31" s="657"/>
      <c r="BX31" s="627">
        <v>97.6</v>
      </c>
      <c r="BY31" s="679"/>
      <c r="BZ31" s="679"/>
      <c r="CA31" s="679"/>
      <c r="CB31" s="680"/>
      <c r="CD31" s="686"/>
      <c r="CE31" s="687"/>
      <c r="CF31" s="636" t="s">
        <v>306</v>
      </c>
      <c r="CG31" s="637"/>
      <c r="CH31" s="637"/>
      <c r="CI31" s="637"/>
      <c r="CJ31" s="637"/>
      <c r="CK31" s="637"/>
      <c r="CL31" s="637"/>
      <c r="CM31" s="637"/>
      <c r="CN31" s="637"/>
      <c r="CO31" s="637"/>
      <c r="CP31" s="637"/>
      <c r="CQ31" s="638"/>
      <c r="CR31" s="621">
        <v>438338</v>
      </c>
      <c r="CS31" s="657"/>
      <c r="CT31" s="657"/>
      <c r="CU31" s="657"/>
      <c r="CV31" s="657"/>
      <c r="CW31" s="657"/>
      <c r="CX31" s="657"/>
      <c r="CY31" s="658"/>
      <c r="CZ31" s="626">
        <v>0.9</v>
      </c>
      <c r="DA31" s="655"/>
      <c r="DB31" s="655"/>
      <c r="DC31" s="659"/>
      <c r="DD31" s="630">
        <v>438338</v>
      </c>
      <c r="DE31" s="657"/>
      <c r="DF31" s="657"/>
      <c r="DG31" s="657"/>
      <c r="DH31" s="657"/>
      <c r="DI31" s="657"/>
      <c r="DJ31" s="657"/>
      <c r="DK31" s="658"/>
      <c r="DL31" s="630">
        <v>438338</v>
      </c>
      <c r="DM31" s="657"/>
      <c r="DN31" s="657"/>
      <c r="DO31" s="657"/>
      <c r="DP31" s="657"/>
      <c r="DQ31" s="657"/>
      <c r="DR31" s="657"/>
      <c r="DS31" s="657"/>
      <c r="DT31" s="657"/>
      <c r="DU31" s="657"/>
      <c r="DV31" s="658"/>
      <c r="DW31" s="626">
        <v>1.4</v>
      </c>
      <c r="DX31" s="655"/>
      <c r="DY31" s="655"/>
      <c r="DZ31" s="655"/>
      <c r="EA31" s="655"/>
      <c r="EB31" s="655"/>
      <c r="EC31" s="656"/>
    </row>
    <row r="32" spans="2:133" ht="11.25" customHeight="1">
      <c r="B32" s="618" t="s">
        <v>307</v>
      </c>
      <c r="C32" s="619"/>
      <c r="D32" s="619"/>
      <c r="E32" s="619"/>
      <c r="F32" s="619"/>
      <c r="G32" s="619"/>
      <c r="H32" s="619"/>
      <c r="I32" s="619"/>
      <c r="J32" s="619"/>
      <c r="K32" s="619"/>
      <c r="L32" s="619"/>
      <c r="M32" s="619"/>
      <c r="N32" s="619"/>
      <c r="O32" s="619"/>
      <c r="P32" s="619"/>
      <c r="Q32" s="620"/>
      <c r="R32" s="621">
        <v>405350</v>
      </c>
      <c r="S32" s="622"/>
      <c r="T32" s="622"/>
      <c r="U32" s="622"/>
      <c r="V32" s="622"/>
      <c r="W32" s="622"/>
      <c r="X32" s="622"/>
      <c r="Y32" s="623"/>
      <c r="Z32" s="624">
        <v>0.8</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99.1</v>
      </c>
      <c r="BH32" s="691"/>
      <c r="BI32" s="691"/>
      <c r="BJ32" s="691"/>
      <c r="BK32" s="691"/>
      <c r="BL32" s="691"/>
      <c r="BM32" s="692">
        <v>98.1</v>
      </c>
      <c r="BN32" s="691"/>
      <c r="BO32" s="691"/>
      <c r="BP32" s="691"/>
      <c r="BQ32" s="693"/>
      <c r="BR32" s="690">
        <v>99.2</v>
      </c>
      <c r="BS32" s="691"/>
      <c r="BT32" s="691"/>
      <c r="BU32" s="691"/>
      <c r="BV32" s="691"/>
      <c r="BW32" s="691"/>
      <c r="BX32" s="692">
        <v>98.1</v>
      </c>
      <c r="BY32" s="691"/>
      <c r="BZ32" s="691"/>
      <c r="CA32" s="691"/>
      <c r="CB32" s="693"/>
      <c r="CD32" s="688"/>
      <c r="CE32" s="689"/>
      <c r="CF32" s="636" t="s">
        <v>309</v>
      </c>
      <c r="CG32" s="637"/>
      <c r="CH32" s="637"/>
      <c r="CI32" s="637"/>
      <c r="CJ32" s="637"/>
      <c r="CK32" s="637"/>
      <c r="CL32" s="637"/>
      <c r="CM32" s="637"/>
      <c r="CN32" s="637"/>
      <c r="CO32" s="637"/>
      <c r="CP32" s="637"/>
      <c r="CQ32" s="638"/>
      <c r="CR32" s="621">
        <v>109</v>
      </c>
      <c r="CS32" s="622"/>
      <c r="CT32" s="622"/>
      <c r="CU32" s="622"/>
      <c r="CV32" s="622"/>
      <c r="CW32" s="622"/>
      <c r="CX32" s="622"/>
      <c r="CY32" s="623"/>
      <c r="CZ32" s="626">
        <v>0</v>
      </c>
      <c r="DA32" s="655"/>
      <c r="DB32" s="655"/>
      <c r="DC32" s="659"/>
      <c r="DD32" s="630">
        <v>109</v>
      </c>
      <c r="DE32" s="622"/>
      <c r="DF32" s="622"/>
      <c r="DG32" s="622"/>
      <c r="DH32" s="622"/>
      <c r="DI32" s="622"/>
      <c r="DJ32" s="622"/>
      <c r="DK32" s="623"/>
      <c r="DL32" s="630">
        <v>109</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310</v>
      </c>
      <c r="C33" s="619"/>
      <c r="D33" s="619"/>
      <c r="E33" s="619"/>
      <c r="F33" s="619"/>
      <c r="G33" s="619"/>
      <c r="H33" s="619"/>
      <c r="I33" s="619"/>
      <c r="J33" s="619"/>
      <c r="K33" s="619"/>
      <c r="L33" s="619"/>
      <c r="M33" s="619"/>
      <c r="N33" s="619"/>
      <c r="O33" s="619"/>
      <c r="P33" s="619"/>
      <c r="Q33" s="620"/>
      <c r="R33" s="621">
        <v>1926491</v>
      </c>
      <c r="S33" s="622"/>
      <c r="T33" s="622"/>
      <c r="U33" s="622"/>
      <c r="V33" s="622"/>
      <c r="W33" s="622"/>
      <c r="X33" s="622"/>
      <c r="Y33" s="623"/>
      <c r="Z33" s="624">
        <v>3.8</v>
      </c>
      <c r="AA33" s="624"/>
      <c r="AB33" s="624"/>
      <c r="AC33" s="624"/>
      <c r="AD33" s="625" t="s">
        <v>225</v>
      </c>
      <c r="AE33" s="625"/>
      <c r="AF33" s="625"/>
      <c r="AG33" s="625"/>
      <c r="AH33" s="625"/>
      <c r="AI33" s="625"/>
      <c r="AJ33" s="625"/>
      <c r="AK33" s="625"/>
      <c r="AL33" s="626" t="s">
        <v>225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19424951</v>
      </c>
      <c r="CS33" s="657"/>
      <c r="CT33" s="657"/>
      <c r="CU33" s="657"/>
      <c r="CV33" s="657"/>
      <c r="CW33" s="657"/>
      <c r="CX33" s="657"/>
      <c r="CY33" s="658"/>
      <c r="CZ33" s="626">
        <v>40.1</v>
      </c>
      <c r="DA33" s="655"/>
      <c r="DB33" s="655"/>
      <c r="DC33" s="659"/>
      <c r="DD33" s="630">
        <v>15344245</v>
      </c>
      <c r="DE33" s="657"/>
      <c r="DF33" s="657"/>
      <c r="DG33" s="657"/>
      <c r="DH33" s="657"/>
      <c r="DI33" s="657"/>
      <c r="DJ33" s="657"/>
      <c r="DK33" s="658"/>
      <c r="DL33" s="630">
        <v>11820770</v>
      </c>
      <c r="DM33" s="657"/>
      <c r="DN33" s="657"/>
      <c r="DO33" s="657"/>
      <c r="DP33" s="657"/>
      <c r="DQ33" s="657"/>
      <c r="DR33" s="657"/>
      <c r="DS33" s="657"/>
      <c r="DT33" s="657"/>
      <c r="DU33" s="657"/>
      <c r="DV33" s="658"/>
      <c r="DW33" s="626">
        <v>38.6</v>
      </c>
      <c r="DX33" s="655"/>
      <c r="DY33" s="655"/>
      <c r="DZ33" s="655"/>
      <c r="EA33" s="655"/>
      <c r="EB33" s="655"/>
      <c r="EC33" s="656"/>
    </row>
    <row r="34" spans="2:133" ht="11.25" customHeight="1">
      <c r="B34" s="618" t="s">
        <v>312</v>
      </c>
      <c r="C34" s="619"/>
      <c r="D34" s="619"/>
      <c r="E34" s="619"/>
      <c r="F34" s="619"/>
      <c r="G34" s="619"/>
      <c r="H34" s="619"/>
      <c r="I34" s="619"/>
      <c r="J34" s="619"/>
      <c r="K34" s="619"/>
      <c r="L34" s="619"/>
      <c r="M34" s="619"/>
      <c r="N34" s="619"/>
      <c r="O34" s="619"/>
      <c r="P34" s="619"/>
      <c r="Q34" s="620"/>
      <c r="R34" s="621">
        <v>1419059</v>
      </c>
      <c r="S34" s="622"/>
      <c r="T34" s="622"/>
      <c r="U34" s="622"/>
      <c r="V34" s="622"/>
      <c r="W34" s="622"/>
      <c r="X34" s="622"/>
      <c r="Y34" s="623"/>
      <c r="Z34" s="624">
        <v>2.8</v>
      </c>
      <c r="AA34" s="624"/>
      <c r="AB34" s="624"/>
      <c r="AC34" s="624"/>
      <c r="AD34" s="625">
        <v>9097</v>
      </c>
      <c r="AE34" s="625"/>
      <c r="AF34" s="625"/>
      <c r="AG34" s="625"/>
      <c r="AH34" s="625"/>
      <c r="AI34" s="625"/>
      <c r="AJ34" s="625"/>
      <c r="AK34" s="625"/>
      <c r="AL34" s="626">
        <v>0</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7451811</v>
      </c>
      <c r="CS34" s="622"/>
      <c r="CT34" s="622"/>
      <c r="CU34" s="622"/>
      <c r="CV34" s="622"/>
      <c r="CW34" s="622"/>
      <c r="CX34" s="622"/>
      <c r="CY34" s="623"/>
      <c r="CZ34" s="626">
        <v>15.4</v>
      </c>
      <c r="DA34" s="655"/>
      <c r="DB34" s="655"/>
      <c r="DC34" s="659"/>
      <c r="DD34" s="630">
        <v>5587297</v>
      </c>
      <c r="DE34" s="622"/>
      <c r="DF34" s="622"/>
      <c r="DG34" s="622"/>
      <c r="DH34" s="622"/>
      <c r="DI34" s="622"/>
      <c r="DJ34" s="622"/>
      <c r="DK34" s="623"/>
      <c r="DL34" s="630">
        <v>4470705</v>
      </c>
      <c r="DM34" s="622"/>
      <c r="DN34" s="622"/>
      <c r="DO34" s="622"/>
      <c r="DP34" s="622"/>
      <c r="DQ34" s="622"/>
      <c r="DR34" s="622"/>
      <c r="DS34" s="622"/>
      <c r="DT34" s="622"/>
      <c r="DU34" s="622"/>
      <c r="DV34" s="623"/>
      <c r="DW34" s="626">
        <v>14.6</v>
      </c>
      <c r="DX34" s="655"/>
      <c r="DY34" s="655"/>
      <c r="DZ34" s="655"/>
      <c r="EA34" s="655"/>
      <c r="EB34" s="655"/>
      <c r="EC34" s="656"/>
    </row>
    <row r="35" spans="2:133" ht="11.25" customHeight="1">
      <c r="B35" s="618" t="s">
        <v>316</v>
      </c>
      <c r="C35" s="619"/>
      <c r="D35" s="619"/>
      <c r="E35" s="619"/>
      <c r="F35" s="619"/>
      <c r="G35" s="619"/>
      <c r="H35" s="619"/>
      <c r="I35" s="619"/>
      <c r="J35" s="619"/>
      <c r="K35" s="619"/>
      <c r="L35" s="619"/>
      <c r="M35" s="619"/>
      <c r="N35" s="619"/>
      <c r="O35" s="619"/>
      <c r="P35" s="619"/>
      <c r="Q35" s="620"/>
      <c r="R35" s="621">
        <v>4517329</v>
      </c>
      <c r="S35" s="622"/>
      <c r="T35" s="622"/>
      <c r="U35" s="622"/>
      <c r="V35" s="622"/>
      <c r="W35" s="622"/>
      <c r="X35" s="622"/>
      <c r="Y35" s="623"/>
      <c r="Z35" s="624">
        <v>9</v>
      </c>
      <c r="AA35" s="624"/>
      <c r="AB35" s="624"/>
      <c r="AC35" s="624"/>
      <c r="AD35" s="625" t="s">
        <v>122</v>
      </c>
      <c r="AE35" s="625"/>
      <c r="AF35" s="625"/>
      <c r="AG35" s="625"/>
      <c r="AH35" s="625"/>
      <c r="AI35" s="625"/>
      <c r="AJ35" s="625"/>
      <c r="AK35" s="625"/>
      <c r="AL35" s="626" t="s">
        <v>225</v>
      </c>
      <c r="AM35" s="627"/>
      <c r="AN35" s="627"/>
      <c r="AO35" s="628"/>
      <c r="AP35" s="214"/>
      <c r="AQ35" s="694" t="s">
        <v>317</v>
      </c>
      <c r="AR35" s="695"/>
      <c r="AS35" s="695"/>
      <c r="AT35" s="695"/>
      <c r="AU35" s="695"/>
      <c r="AV35" s="695"/>
      <c r="AW35" s="695"/>
      <c r="AX35" s="695"/>
      <c r="AY35" s="696"/>
      <c r="AZ35" s="610">
        <v>5893707</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387011</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118607</v>
      </c>
      <c r="CS35" s="657"/>
      <c r="CT35" s="657"/>
      <c r="CU35" s="657"/>
      <c r="CV35" s="657"/>
      <c r="CW35" s="657"/>
      <c r="CX35" s="657"/>
      <c r="CY35" s="658"/>
      <c r="CZ35" s="626">
        <v>0.2</v>
      </c>
      <c r="DA35" s="655"/>
      <c r="DB35" s="655"/>
      <c r="DC35" s="659"/>
      <c r="DD35" s="630">
        <v>104247</v>
      </c>
      <c r="DE35" s="657"/>
      <c r="DF35" s="657"/>
      <c r="DG35" s="657"/>
      <c r="DH35" s="657"/>
      <c r="DI35" s="657"/>
      <c r="DJ35" s="657"/>
      <c r="DK35" s="658"/>
      <c r="DL35" s="630">
        <v>82668</v>
      </c>
      <c r="DM35" s="657"/>
      <c r="DN35" s="657"/>
      <c r="DO35" s="657"/>
      <c r="DP35" s="657"/>
      <c r="DQ35" s="657"/>
      <c r="DR35" s="657"/>
      <c r="DS35" s="657"/>
      <c r="DT35" s="657"/>
      <c r="DU35" s="657"/>
      <c r="DV35" s="658"/>
      <c r="DW35" s="626">
        <v>0.3</v>
      </c>
      <c r="DX35" s="655"/>
      <c r="DY35" s="655"/>
      <c r="DZ35" s="655"/>
      <c r="EA35" s="655"/>
      <c r="EB35" s="655"/>
      <c r="EC35" s="656"/>
    </row>
    <row r="36" spans="2:133" ht="11.25" customHeight="1">
      <c r="B36" s="618" t="s">
        <v>320</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225</v>
      </c>
      <c r="AA36" s="624"/>
      <c r="AB36" s="624"/>
      <c r="AC36" s="624"/>
      <c r="AD36" s="625" t="s">
        <v>225</v>
      </c>
      <c r="AE36" s="625"/>
      <c r="AF36" s="625"/>
      <c r="AG36" s="625"/>
      <c r="AH36" s="625"/>
      <c r="AI36" s="625"/>
      <c r="AJ36" s="625"/>
      <c r="AK36" s="625"/>
      <c r="AL36" s="626" t="s">
        <v>122</v>
      </c>
      <c r="AM36" s="627"/>
      <c r="AN36" s="627"/>
      <c r="AO36" s="628"/>
      <c r="AQ36" s="698" t="s">
        <v>321</v>
      </c>
      <c r="AR36" s="699"/>
      <c r="AS36" s="699"/>
      <c r="AT36" s="699"/>
      <c r="AU36" s="699"/>
      <c r="AV36" s="699"/>
      <c r="AW36" s="699"/>
      <c r="AX36" s="699"/>
      <c r="AY36" s="700"/>
      <c r="AZ36" s="621">
        <v>1757000</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171736</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6658773</v>
      </c>
      <c r="CS36" s="622"/>
      <c r="CT36" s="622"/>
      <c r="CU36" s="622"/>
      <c r="CV36" s="622"/>
      <c r="CW36" s="622"/>
      <c r="CX36" s="622"/>
      <c r="CY36" s="623"/>
      <c r="CZ36" s="626">
        <v>13.7</v>
      </c>
      <c r="DA36" s="655"/>
      <c r="DB36" s="655"/>
      <c r="DC36" s="659"/>
      <c r="DD36" s="630">
        <v>5727276</v>
      </c>
      <c r="DE36" s="622"/>
      <c r="DF36" s="622"/>
      <c r="DG36" s="622"/>
      <c r="DH36" s="622"/>
      <c r="DI36" s="622"/>
      <c r="DJ36" s="622"/>
      <c r="DK36" s="623"/>
      <c r="DL36" s="630">
        <v>4218814</v>
      </c>
      <c r="DM36" s="622"/>
      <c r="DN36" s="622"/>
      <c r="DO36" s="622"/>
      <c r="DP36" s="622"/>
      <c r="DQ36" s="622"/>
      <c r="DR36" s="622"/>
      <c r="DS36" s="622"/>
      <c r="DT36" s="622"/>
      <c r="DU36" s="622"/>
      <c r="DV36" s="623"/>
      <c r="DW36" s="626">
        <v>13.8</v>
      </c>
      <c r="DX36" s="655"/>
      <c r="DY36" s="655"/>
      <c r="DZ36" s="655"/>
      <c r="EA36" s="655"/>
      <c r="EB36" s="655"/>
      <c r="EC36" s="656"/>
    </row>
    <row r="37" spans="2:133" ht="11.25" customHeight="1">
      <c r="B37" s="618" t="s">
        <v>324</v>
      </c>
      <c r="C37" s="619"/>
      <c r="D37" s="619"/>
      <c r="E37" s="619"/>
      <c r="F37" s="619"/>
      <c r="G37" s="619"/>
      <c r="H37" s="619"/>
      <c r="I37" s="619"/>
      <c r="J37" s="619"/>
      <c r="K37" s="619"/>
      <c r="L37" s="619"/>
      <c r="M37" s="619"/>
      <c r="N37" s="619"/>
      <c r="O37" s="619"/>
      <c r="P37" s="619"/>
      <c r="Q37" s="620"/>
      <c r="R37" s="621">
        <v>1888529</v>
      </c>
      <c r="S37" s="622"/>
      <c r="T37" s="622"/>
      <c r="U37" s="622"/>
      <c r="V37" s="622"/>
      <c r="W37" s="622"/>
      <c r="X37" s="622"/>
      <c r="Y37" s="623"/>
      <c r="Z37" s="624">
        <v>3.8</v>
      </c>
      <c r="AA37" s="624"/>
      <c r="AB37" s="624"/>
      <c r="AC37" s="624"/>
      <c r="AD37" s="625" t="s">
        <v>122</v>
      </c>
      <c r="AE37" s="625"/>
      <c r="AF37" s="625"/>
      <c r="AG37" s="625"/>
      <c r="AH37" s="625"/>
      <c r="AI37" s="625"/>
      <c r="AJ37" s="625"/>
      <c r="AK37" s="625"/>
      <c r="AL37" s="626" t="s">
        <v>225</v>
      </c>
      <c r="AM37" s="627"/>
      <c r="AN37" s="627"/>
      <c r="AO37" s="628"/>
      <c r="AQ37" s="698" t="s">
        <v>325</v>
      </c>
      <c r="AR37" s="699"/>
      <c r="AS37" s="699"/>
      <c r="AT37" s="699"/>
      <c r="AU37" s="699"/>
      <c r="AV37" s="699"/>
      <c r="AW37" s="699"/>
      <c r="AX37" s="699"/>
      <c r="AY37" s="700"/>
      <c r="AZ37" s="621">
        <v>200000</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14331</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3032732</v>
      </c>
      <c r="CS37" s="657"/>
      <c r="CT37" s="657"/>
      <c r="CU37" s="657"/>
      <c r="CV37" s="657"/>
      <c r="CW37" s="657"/>
      <c r="CX37" s="657"/>
      <c r="CY37" s="658"/>
      <c r="CZ37" s="626">
        <v>6.3</v>
      </c>
      <c r="DA37" s="655"/>
      <c r="DB37" s="655"/>
      <c r="DC37" s="659"/>
      <c r="DD37" s="630">
        <v>2814856</v>
      </c>
      <c r="DE37" s="657"/>
      <c r="DF37" s="657"/>
      <c r="DG37" s="657"/>
      <c r="DH37" s="657"/>
      <c r="DI37" s="657"/>
      <c r="DJ37" s="657"/>
      <c r="DK37" s="658"/>
      <c r="DL37" s="630">
        <v>2578376</v>
      </c>
      <c r="DM37" s="657"/>
      <c r="DN37" s="657"/>
      <c r="DO37" s="657"/>
      <c r="DP37" s="657"/>
      <c r="DQ37" s="657"/>
      <c r="DR37" s="657"/>
      <c r="DS37" s="657"/>
      <c r="DT37" s="657"/>
      <c r="DU37" s="657"/>
      <c r="DV37" s="658"/>
      <c r="DW37" s="626">
        <v>8.4</v>
      </c>
      <c r="DX37" s="655"/>
      <c r="DY37" s="655"/>
      <c r="DZ37" s="655"/>
      <c r="EA37" s="655"/>
      <c r="EB37" s="655"/>
      <c r="EC37" s="656"/>
    </row>
    <row r="38" spans="2:133" ht="11.25" customHeight="1">
      <c r="B38" s="666" t="s">
        <v>328</v>
      </c>
      <c r="C38" s="667"/>
      <c r="D38" s="667"/>
      <c r="E38" s="667"/>
      <c r="F38" s="667"/>
      <c r="G38" s="667"/>
      <c r="H38" s="667"/>
      <c r="I38" s="667"/>
      <c r="J38" s="667"/>
      <c r="K38" s="667"/>
      <c r="L38" s="667"/>
      <c r="M38" s="667"/>
      <c r="N38" s="667"/>
      <c r="O38" s="667"/>
      <c r="P38" s="667"/>
      <c r="Q38" s="668"/>
      <c r="R38" s="701">
        <v>50129434</v>
      </c>
      <c r="S38" s="702"/>
      <c r="T38" s="702"/>
      <c r="U38" s="702"/>
      <c r="V38" s="702"/>
      <c r="W38" s="702"/>
      <c r="X38" s="702"/>
      <c r="Y38" s="703"/>
      <c r="Z38" s="704">
        <v>100</v>
      </c>
      <c r="AA38" s="704"/>
      <c r="AB38" s="704"/>
      <c r="AC38" s="704"/>
      <c r="AD38" s="705">
        <v>28751623</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132394</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24563</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4561313</v>
      </c>
      <c r="CS38" s="622"/>
      <c r="CT38" s="622"/>
      <c r="CU38" s="622"/>
      <c r="CV38" s="622"/>
      <c r="CW38" s="622"/>
      <c r="CX38" s="622"/>
      <c r="CY38" s="623"/>
      <c r="CZ38" s="626">
        <v>9.4</v>
      </c>
      <c r="DA38" s="655"/>
      <c r="DB38" s="655"/>
      <c r="DC38" s="659"/>
      <c r="DD38" s="630">
        <v>3916908</v>
      </c>
      <c r="DE38" s="622"/>
      <c r="DF38" s="622"/>
      <c r="DG38" s="622"/>
      <c r="DH38" s="622"/>
      <c r="DI38" s="622"/>
      <c r="DJ38" s="622"/>
      <c r="DK38" s="623"/>
      <c r="DL38" s="630">
        <v>3048583</v>
      </c>
      <c r="DM38" s="622"/>
      <c r="DN38" s="622"/>
      <c r="DO38" s="622"/>
      <c r="DP38" s="622"/>
      <c r="DQ38" s="622"/>
      <c r="DR38" s="622"/>
      <c r="DS38" s="622"/>
      <c r="DT38" s="622"/>
      <c r="DU38" s="622"/>
      <c r="DV38" s="623"/>
      <c r="DW38" s="626">
        <v>9.9</v>
      </c>
      <c r="DX38" s="655"/>
      <c r="DY38" s="655"/>
      <c r="DZ38" s="655"/>
      <c r="EA38" s="655"/>
      <c r="EB38" s="655"/>
      <c r="EC38" s="656"/>
    </row>
    <row r="39" spans="2:133" ht="11.25" customHeight="1">
      <c r="AQ39" s="698" t="s">
        <v>332</v>
      </c>
      <c r="AR39" s="699"/>
      <c r="AS39" s="699"/>
      <c r="AT39" s="699"/>
      <c r="AU39" s="699"/>
      <c r="AV39" s="699"/>
      <c r="AW39" s="699"/>
      <c r="AX39" s="699"/>
      <c r="AY39" s="700"/>
      <c r="AZ39" s="621" t="s">
        <v>122</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94</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615466</v>
      </c>
      <c r="CS39" s="657"/>
      <c r="CT39" s="657"/>
      <c r="CU39" s="657"/>
      <c r="CV39" s="657"/>
      <c r="CW39" s="657"/>
      <c r="CX39" s="657"/>
      <c r="CY39" s="658"/>
      <c r="CZ39" s="626">
        <v>1.3</v>
      </c>
      <c r="DA39" s="655"/>
      <c r="DB39" s="655"/>
      <c r="DC39" s="659"/>
      <c r="DD39" s="630">
        <v>1912</v>
      </c>
      <c r="DE39" s="657"/>
      <c r="DF39" s="657"/>
      <c r="DG39" s="657"/>
      <c r="DH39" s="657"/>
      <c r="DI39" s="657"/>
      <c r="DJ39" s="657"/>
      <c r="DK39" s="658"/>
      <c r="DL39" s="630" t="s">
        <v>225</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336</v>
      </c>
      <c r="AR40" s="699"/>
      <c r="AS40" s="699"/>
      <c r="AT40" s="699"/>
      <c r="AU40" s="699"/>
      <c r="AV40" s="699"/>
      <c r="AW40" s="699"/>
      <c r="AX40" s="699"/>
      <c r="AY40" s="700"/>
      <c r="AZ40" s="621">
        <v>1350921</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95</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18981</v>
      </c>
      <c r="CS40" s="622"/>
      <c r="CT40" s="622"/>
      <c r="CU40" s="622"/>
      <c r="CV40" s="622"/>
      <c r="CW40" s="622"/>
      <c r="CX40" s="622"/>
      <c r="CY40" s="623"/>
      <c r="CZ40" s="626">
        <v>0</v>
      </c>
      <c r="DA40" s="655"/>
      <c r="DB40" s="655"/>
      <c r="DC40" s="659"/>
      <c r="DD40" s="630">
        <v>6605</v>
      </c>
      <c r="DE40" s="622"/>
      <c r="DF40" s="622"/>
      <c r="DG40" s="622"/>
      <c r="DH40" s="622"/>
      <c r="DI40" s="622"/>
      <c r="DJ40" s="622"/>
      <c r="DK40" s="623"/>
      <c r="DL40" s="630" t="s">
        <v>225</v>
      </c>
      <c r="DM40" s="622"/>
      <c r="DN40" s="622"/>
      <c r="DO40" s="622"/>
      <c r="DP40" s="622"/>
      <c r="DQ40" s="622"/>
      <c r="DR40" s="622"/>
      <c r="DS40" s="622"/>
      <c r="DT40" s="622"/>
      <c r="DU40" s="622"/>
      <c r="DV40" s="623"/>
      <c r="DW40" s="626" t="s">
        <v>225</v>
      </c>
      <c r="DX40" s="655"/>
      <c r="DY40" s="655"/>
      <c r="DZ40" s="655"/>
      <c r="EA40" s="655"/>
      <c r="EB40" s="655"/>
      <c r="EC40" s="656"/>
    </row>
    <row r="41" spans="2:133" ht="11.25" customHeight="1">
      <c r="AQ41" s="708" t="s">
        <v>339</v>
      </c>
      <c r="AR41" s="709"/>
      <c r="AS41" s="709"/>
      <c r="AT41" s="709"/>
      <c r="AU41" s="709"/>
      <c r="AV41" s="709"/>
      <c r="AW41" s="709"/>
      <c r="AX41" s="709"/>
      <c r="AY41" s="710"/>
      <c r="AZ41" s="701">
        <v>2453392</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302</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225</v>
      </c>
      <c r="CS41" s="657"/>
      <c r="CT41" s="657"/>
      <c r="CU41" s="657"/>
      <c r="CV41" s="657"/>
      <c r="CW41" s="657"/>
      <c r="CX41" s="657"/>
      <c r="CY41" s="658"/>
      <c r="CZ41" s="626" t="s">
        <v>122</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6321517</v>
      </c>
      <c r="CS42" s="622"/>
      <c r="CT42" s="622"/>
      <c r="CU42" s="622"/>
      <c r="CV42" s="622"/>
      <c r="CW42" s="622"/>
      <c r="CX42" s="622"/>
      <c r="CY42" s="623"/>
      <c r="CZ42" s="626">
        <v>13</v>
      </c>
      <c r="DA42" s="627"/>
      <c r="DB42" s="627"/>
      <c r="DC42" s="722"/>
      <c r="DD42" s="630">
        <v>1654357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149418</v>
      </c>
      <c r="CS43" s="657"/>
      <c r="CT43" s="657"/>
      <c r="CU43" s="657"/>
      <c r="CV43" s="657"/>
      <c r="CW43" s="657"/>
      <c r="CX43" s="657"/>
      <c r="CY43" s="658"/>
      <c r="CZ43" s="626">
        <v>0.3</v>
      </c>
      <c r="DA43" s="655"/>
      <c r="DB43" s="655"/>
      <c r="DC43" s="659"/>
      <c r="DD43" s="630">
        <v>142944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346</v>
      </c>
      <c r="CD44" s="733" t="s">
        <v>297</v>
      </c>
      <c r="CE44" s="734"/>
      <c r="CF44" s="618" t="s">
        <v>347</v>
      </c>
      <c r="CG44" s="619"/>
      <c r="CH44" s="619"/>
      <c r="CI44" s="619"/>
      <c r="CJ44" s="619"/>
      <c r="CK44" s="619"/>
      <c r="CL44" s="619"/>
      <c r="CM44" s="619"/>
      <c r="CN44" s="619"/>
      <c r="CO44" s="619"/>
      <c r="CP44" s="619"/>
      <c r="CQ44" s="620"/>
      <c r="CR44" s="621">
        <v>6299557</v>
      </c>
      <c r="CS44" s="622"/>
      <c r="CT44" s="622"/>
      <c r="CU44" s="622"/>
      <c r="CV44" s="622"/>
      <c r="CW44" s="622"/>
      <c r="CX44" s="622"/>
      <c r="CY44" s="623"/>
      <c r="CZ44" s="626">
        <v>13</v>
      </c>
      <c r="DA44" s="627"/>
      <c r="DB44" s="627"/>
      <c r="DC44" s="722"/>
      <c r="DD44" s="630">
        <v>1632397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348</v>
      </c>
      <c r="CG45" s="619"/>
      <c r="CH45" s="619"/>
      <c r="CI45" s="619"/>
      <c r="CJ45" s="619"/>
      <c r="CK45" s="619"/>
      <c r="CL45" s="619"/>
      <c r="CM45" s="619"/>
      <c r="CN45" s="619"/>
      <c r="CO45" s="619"/>
      <c r="CP45" s="619"/>
      <c r="CQ45" s="620"/>
      <c r="CR45" s="621">
        <v>2943640</v>
      </c>
      <c r="CS45" s="657"/>
      <c r="CT45" s="657"/>
      <c r="CU45" s="657"/>
      <c r="CV45" s="657"/>
      <c r="CW45" s="657"/>
      <c r="CX45" s="657"/>
      <c r="CY45" s="658"/>
      <c r="CZ45" s="626">
        <v>6.1</v>
      </c>
      <c r="DA45" s="655"/>
      <c r="DB45" s="655"/>
      <c r="DC45" s="659"/>
      <c r="DD45" s="630">
        <v>320719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349</v>
      </c>
      <c r="CG46" s="619"/>
      <c r="CH46" s="619"/>
      <c r="CI46" s="619"/>
      <c r="CJ46" s="619"/>
      <c r="CK46" s="619"/>
      <c r="CL46" s="619"/>
      <c r="CM46" s="619"/>
      <c r="CN46" s="619"/>
      <c r="CO46" s="619"/>
      <c r="CP46" s="619"/>
      <c r="CQ46" s="620"/>
      <c r="CR46" s="621">
        <v>3227810</v>
      </c>
      <c r="CS46" s="622"/>
      <c r="CT46" s="622"/>
      <c r="CU46" s="622"/>
      <c r="CV46" s="622"/>
      <c r="CW46" s="622"/>
      <c r="CX46" s="622"/>
      <c r="CY46" s="623"/>
      <c r="CZ46" s="626">
        <v>6.7</v>
      </c>
      <c r="DA46" s="627"/>
      <c r="DB46" s="627"/>
      <c r="DC46" s="722"/>
      <c r="DD46" s="630">
        <v>1190887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350</v>
      </c>
      <c r="CG47" s="619"/>
      <c r="CH47" s="619"/>
      <c r="CI47" s="619"/>
      <c r="CJ47" s="619"/>
      <c r="CK47" s="619"/>
      <c r="CL47" s="619"/>
      <c r="CM47" s="619"/>
      <c r="CN47" s="619"/>
      <c r="CO47" s="619"/>
      <c r="CP47" s="619"/>
      <c r="CQ47" s="620"/>
      <c r="CR47" s="621">
        <v>21960</v>
      </c>
      <c r="CS47" s="657"/>
      <c r="CT47" s="657"/>
      <c r="CU47" s="657"/>
      <c r="CV47" s="657"/>
      <c r="CW47" s="657"/>
      <c r="CX47" s="657"/>
      <c r="CY47" s="658"/>
      <c r="CZ47" s="626">
        <v>0</v>
      </c>
      <c r="DA47" s="655"/>
      <c r="DB47" s="655"/>
      <c r="DC47" s="659"/>
      <c r="DD47" s="630">
        <v>21960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351</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225</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352</v>
      </c>
      <c r="CE49" s="667"/>
      <c r="CF49" s="667"/>
      <c r="CG49" s="667"/>
      <c r="CH49" s="667"/>
      <c r="CI49" s="667"/>
      <c r="CJ49" s="667"/>
      <c r="CK49" s="667"/>
      <c r="CL49" s="667"/>
      <c r="CM49" s="667"/>
      <c r="CN49" s="667"/>
      <c r="CO49" s="667"/>
      <c r="CP49" s="667"/>
      <c r="CQ49" s="668"/>
      <c r="CR49" s="701">
        <v>48485832</v>
      </c>
      <c r="CS49" s="691"/>
      <c r="CT49" s="691"/>
      <c r="CU49" s="691"/>
      <c r="CV49" s="691"/>
      <c r="CW49" s="691"/>
      <c r="CX49" s="691"/>
      <c r="CY49" s="723"/>
      <c r="CZ49" s="706">
        <v>100</v>
      </c>
      <c r="DA49" s="724"/>
      <c r="DB49" s="724"/>
      <c r="DC49" s="725"/>
      <c r="DD49" s="726">
        <v>32712014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3PBOTYF+H5bs43q1vUgnYjKdqKL5KnOOft/6xkGR0I3+X4PlI8F3YI8N/zYBp2NrTQl9kN4HMkhDCvQ2+VDKGA==" saltValue="hPtjlvR0ewpsrjkGFk8MY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375</v>
      </c>
      <c r="C7" s="754"/>
      <c r="D7" s="754"/>
      <c r="E7" s="754"/>
      <c r="F7" s="754"/>
      <c r="G7" s="754"/>
      <c r="H7" s="754"/>
      <c r="I7" s="754"/>
      <c r="J7" s="754"/>
      <c r="K7" s="754"/>
      <c r="L7" s="754"/>
      <c r="M7" s="754"/>
      <c r="N7" s="754"/>
      <c r="O7" s="754"/>
      <c r="P7" s="755"/>
      <c r="Q7" s="756">
        <v>51300</v>
      </c>
      <c r="R7" s="757"/>
      <c r="S7" s="757"/>
      <c r="T7" s="757"/>
      <c r="U7" s="757"/>
      <c r="V7" s="757">
        <v>49657</v>
      </c>
      <c r="W7" s="757"/>
      <c r="X7" s="757"/>
      <c r="Y7" s="757"/>
      <c r="Z7" s="757"/>
      <c r="AA7" s="757">
        <f>Q7-V7</f>
        <v>1643</v>
      </c>
      <c r="AB7" s="757"/>
      <c r="AC7" s="757"/>
      <c r="AD7" s="757"/>
      <c r="AE7" s="758"/>
      <c r="AF7" s="759">
        <v>1270</v>
      </c>
      <c r="AG7" s="760"/>
      <c r="AH7" s="760"/>
      <c r="AI7" s="760"/>
      <c r="AJ7" s="761"/>
      <c r="AK7" s="796">
        <v>0</v>
      </c>
      <c r="AL7" s="797"/>
      <c r="AM7" s="797"/>
      <c r="AN7" s="797"/>
      <c r="AO7" s="797"/>
      <c r="AP7" s="797">
        <v>58109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581</v>
      </c>
      <c r="BT7" s="801"/>
      <c r="BU7" s="801"/>
      <c r="BV7" s="801"/>
      <c r="BW7" s="801"/>
      <c r="BX7" s="801"/>
      <c r="BY7" s="801"/>
      <c r="BZ7" s="801"/>
      <c r="CA7" s="801"/>
      <c r="CB7" s="801"/>
      <c r="CC7" s="801"/>
      <c r="CD7" s="801"/>
      <c r="CE7" s="801"/>
      <c r="CF7" s="801"/>
      <c r="CG7" s="802"/>
      <c r="CH7" s="793">
        <v>-16</v>
      </c>
      <c r="CI7" s="794"/>
      <c r="CJ7" s="794"/>
      <c r="CK7" s="794"/>
      <c r="CL7" s="795"/>
      <c r="CM7" s="793">
        <v>108</v>
      </c>
      <c r="CN7" s="794"/>
      <c r="CO7" s="794"/>
      <c r="CP7" s="794"/>
      <c r="CQ7" s="795"/>
      <c r="CR7" s="793">
        <v>100</v>
      </c>
      <c r="CS7" s="794"/>
      <c r="CT7" s="794"/>
      <c r="CU7" s="794"/>
      <c r="CV7" s="795"/>
      <c r="CW7" s="793">
        <v>3</v>
      </c>
      <c r="CX7" s="794"/>
      <c r="CY7" s="794"/>
      <c r="CZ7" s="794"/>
      <c r="DA7" s="795"/>
      <c r="DB7" s="793" t="s">
        <v>586</v>
      </c>
      <c r="DC7" s="794"/>
      <c r="DD7" s="794"/>
      <c r="DE7" s="794"/>
      <c r="DF7" s="795"/>
      <c r="DG7" s="793" t="s">
        <v>586</v>
      </c>
      <c r="DH7" s="794"/>
      <c r="DI7" s="794"/>
      <c r="DJ7" s="794"/>
      <c r="DK7" s="795"/>
      <c r="DL7" s="793" t="s">
        <v>586</v>
      </c>
      <c r="DM7" s="794"/>
      <c r="DN7" s="794"/>
      <c r="DO7" s="794"/>
      <c r="DP7" s="795"/>
      <c r="DQ7" s="793" t="s">
        <v>586</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585</v>
      </c>
      <c r="BS8" s="790" t="s">
        <v>582</v>
      </c>
      <c r="BT8" s="791"/>
      <c r="BU8" s="791"/>
      <c r="BV8" s="791"/>
      <c r="BW8" s="791"/>
      <c r="BX8" s="791"/>
      <c r="BY8" s="791"/>
      <c r="BZ8" s="791"/>
      <c r="CA8" s="791"/>
      <c r="CB8" s="791"/>
      <c r="CC8" s="791"/>
      <c r="CD8" s="791"/>
      <c r="CE8" s="791"/>
      <c r="CF8" s="791"/>
      <c r="CG8" s="792"/>
      <c r="CH8" s="803">
        <v>-5</v>
      </c>
      <c r="CI8" s="804"/>
      <c r="CJ8" s="804"/>
      <c r="CK8" s="804"/>
      <c r="CL8" s="805"/>
      <c r="CM8" s="803">
        <v>2301</v>
      </c>
      <c r="CN8" s="804"/>
      <c r="CO8" s="804"/>
      <c r="CP8" s="804"/>
      <c r="CQ8" s="805"/>
      <c r="CR8" s="803">
        <v>10</v>
      </c>
      <c r="CS8" s="804"/>
      <c r="CT8" s="804"/>
      <c r="CU8" s="804"/>
      <c r="CV8" s="805"/>
      <c r="CW8" s="803" t="s">
        <v>586</v>
      </c>
      <c r="CX8" s="804"/>
      <c r="CY8" s="804"/>
      <c r="CZ8" s="804"/>
      <c r="DA8" s="805"/>
      <c r="DB8" s="803">
        <v>50</v>
      </c>
      <c r="DC8" s="804"/>
      <c r="DD8" s="804"/>
      <c r="DE8" s="804"/>
      <c r="DF8" s="805"/>
      <c r="DG8" s="803" t="s">
        <v>586</v>
      </c>
      <c r="DH8" s="804"/>
      <c r="DI8" s="804"/>
      <c r="DJ8" s="804"/>
      <c r="DK8" s="805"/>
      <c r="DL8" s="803" t="s">
        <v>586</v>
      </c>
      <c r="DM8" s="804"/>
      <c r="DN8" s="804"/>
      <c r="DO8" s="804"/>
      <c r="DP8" s="805"/>
      <c r="DQ8" s="803" t="s">
        <v>586</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583</v>
      </c>
      <c r="BT9" s="791"/>
      <c r="BU9" s="791"/>
      <c r="BV9" s="791"/>
      <c r="BW9" s="791"/>
      <c r="BX9" s="791"/>
      <c r="BY9" s="791"/>
      <c r="BZ9" s="791"/>
      <c r="CA9" s="791"/>
      <c r="CB9" s="791"/>
      <c r="CC9" s="791"/>
      <c r="CD9" s="791"/>
      <c r="CE9" s="791"/>
      <c r="CF9" s="791"/>
      <c r="CG9" s="792"/>
      <c r="CH9" s="803">
        <v>-13</v>
      </c>
      <c r="CI9" s="804"/>
      <c r="CJ9" s="804"/>
      <c r="CK9" s="804"/>
      <c r="CL9" s="805"/>
      <c r="CM9" s="803">
        <v>243</v>
      </c>
      <c r="CN9" s="804"/>
      <c r="CO9" s="804"/>
      <c r="CP9" s="804"/>
      <c r="CQ9" s="805"/>
      <c r="CR9" s="803">
        <v>50</v>
      </c>
      <c r="CS9" s="804"/>
      <c r="CT9" s="804"/>
      <c r="CU9" s="804"/>
      <c r="CV9" s="805"/>
      <c r="CW9" s="803" t="s">
        <v>586</v>
      </c>
      <c r="CX9" s="804"/>
      <c r="CY9" s="804"/>
      <c r="CZ9" s="804"/>
      <c r="DA9" s="805"/>
      <c r="DB9" s="803" t="s">
        <v>586</v>
      </c>
      <c r="DC9" s="804"/>
      <c r="DD9" s="804"/>
      <c r="DE9" s="804"/>
      <c r="DF9" s="805"/>
      <c r="DG9" s="803" t="s">
        <v>586</v>
      </c>
      <c r="DH9" s="804"/>
      <c r="DI9" s="804"/>
      <c r="DJ9" s="804"/>
      <c r="DK9" s="805"/>
      <c r="DL9" s="803" t="s">
        <v>586</v>
      </c>
      <c r="DM9" s="804"/>
      <c r="DN9" s="804"/>
      <c r="DO9" s="804"/>
      <c r="DP9" s="805"/>
      <c r="DQ9" s="803" t="s">
        <v>586</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584</v>
      </c>
      <c r="BT10" s="791"/>
      <c r="BU10" s="791"/>
      <c r="BV10" s="791"/>
      <c r="BW10" s="791"/>
      <c r="BX10" s="791"/>
      <c r="BY10" s="791"/>
      <c r="BZ10" s="791"/>
      <c r="CA10" s="791"/>
      <c r="CB10" s="791"/>
      <c r="CC10" s="791"/>
      <c r="CD10" s="791"/>
      <c r="CE10" s="791"/>
      <c r="CF10" s="791"/>
      <c r="CG10" s="792"/>
      <c r="CH10" s="803">
        <v>103</v>
      </c>
      <c r="CI10" s="804"/>
      <c r="CJ10" s="804"/>
      <c r="CK10" s="804"/>
      <c r="CL10" s="805"/>
      <c r="CM10" s="803">
        <v>193</v>
      </c>
      <c r="CN10" s="804"/>
      <c r="CO10" s="804"/>
      <c r="CP10" s="804"/>
      <c r="CQ10" s="805"/>
      <c r="CR10" s="803">
        <v>10</v>
      </c>
      <c r="CS10" s="804"/>
      <c r="CT10" s="804"/>
      <c r="CU10" s="804"/>
      <c r="CV10" s="805"/>
      <c r="CW10" s="803" t="s">
        <v>586</v>
      </c>
      <c r="CX10" s="804"/>
      <c r="CY10" s="804"/>
      <c r="CZ10" s="804"/>
      <c r="DA10" s="805"/>
      <c r="DB10" s="803" t="s">
        <v>586</v>
      </c>
      <c r="DC10" s="804"/>
      <c r="DD10" s="804"/>
      <c r="DE10" s="804"/>
      <c r="DF10" s="805"/>
      <c r="DG10" s="803" t="s">
        <v>586</v>
      </c>
      <c r="DH10" s="804"/>
      <c r="DI10" s="804"/>
      <c r="DJ10" s="804"/>
      <c r="DK10" s="805"/>
      <c r="DL10" s="803" t="s">
        <v>586</v>
      </c>
      <c r="DM10" s="804"/>
      <c r="DN10" s="804"/>
      <c r="DO10" s="804"/>
      <c r="DP10" s="805"/>
      <c r="DQ10" s="803" t="s">
        <v>586</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377</v>
      </c>
      <c r="B23" s="812" t="s">
        <v>378</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1270</v>
      </c>
      <c r="AG23" s="816"/>
      <c r="AH23" s="816"/>
      <c r="AI23" s="816"/>
      <c r="AJ23" s="819"/>
      <c r="AK23" s="820"/>
      <c r="AL23" s="821"/>
      <c r="AM23" s="821"/>
      <c r="AN23" s="821"/>
      <c r="AO23" s="821"/>
      <c r="AP23" s="816"/>
      <c r="AQ23" s="816"/>
      <c r="AR23" s="816"/>
      <c r="AS23" s="816"/>
      <c r="AT23" s="816"/>
      <c r="AU23" s="822"/>
      <c r="AV23" s="822"/>
      <c r="AW23" s="822"/>
      <c r="AX23" s="822"/>
      <c r="AY23" s="823"/>
      <c r="AZ23" s="831" t="s">
        <v>379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358</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390</v>
      </c>
      <c r="C28" s="754"/>
      <c r="D28" s="754"/>
      <c r="E28" s="754"/>
      <c r="F28" s="754"/>
      <c r="G28" s="754"/>
      <c r="H28" s="754"/>
      <c r="I28" s="754"/>
      <c r="J28" s="754"/>
      <c r="K28" s="754"/>
      <c r="L28" s="754"/>
      <c r="M28" s="754"/>
      <c r="N28" s="754"/>
      <c r="O28" s="754"/>
      <c r="P28" s="755"/>
      <c r="Q28" s="844">
        <v>12626</v>
      </c>
      <c r="R28" s="845"/>
      <c r="S28" s="845"/>
      <c r="T28" s="845"/>
      <c r="U28" s="845"/>
      <c r="V28" s="845">
        <v>12239</v>
      </c>
      <c r="W28" s="845"/>
      <c r="X28" s="845"/>
      <c r="Y28" s="845"/>
      <c r="Z28" s="845"/>
      <c r="AA28" s="845">
        <v>387</v>
      </c>
      <c r="AB28" s="845"/>
      <c r="AC28" s="845"/>
      <c r="AD28" s="845"/>
      <c r="AE28" s="846"/>
      <c r="AF28" s="847">
        <v>387</v>
      </c>
      <c r="AG28" s="845"/>
      <c r="AH28" s="845"/>
      <c r="AI28" s="845"/>
      <c r="AJ28" s="848"/>
      <c r="AK28" s="849">
        <v>989</v>
      </c>
      <c r="AL28" s="840"/>
      <c r="AM28" s="840"/>
      <c r="AN28" s="840"/>
      <c r="AO28" s="840"/>
      <c r="AP28" s="840" t="s">
        <v>586</v>
      </c>
      <c r="AQ28" s="840"/>
      <c r="AR28" s="840"/>
      <c r="AS28" s="840"/>
      <c r="AT28" s="840"/>
      <c r="AU28" s="840" t="s">
        <v>586</v>
      </c>
      <c r="AV28" s="840"/>
      <c r="AW28" s="840"/>
      <c r="AX28" s="840"/>
      <c r="AY28" s="840"/>
      <c r="AZ28" s="841" t="s">
        <v>586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391</v>
      </c>
      <c r="C29" s="778"/>
      <c r="D29" s="778"/>
      <c r="E29" s="778"/>
      <c r="F29" s="778"/>
      <c r="G29" s="778"/>
      <c r="H29" s="778"/>
      <c r="I29" s="778"/>
      <c r="J29" s="778"/>
      <c r="K29" s="778"/>
      <c r="L29" s="778"/>
      <c r="M29" s="778"/>
      <c r="N29" s="778"/>
      <c r="O29" s="778"/>
      <c r="P29" s="779"/>
      <c r="Q29" s="780">
        <v>1176</v>
      </c>
      <c r="R29" s="781"/>
      <c r="S29" s="781"/>
      <c r="T29" s="781"/>
      <c r="U29" s="781"/>
      <c r="V29" s="781">
        <v>1002</v>
      </c>
      <c r="W29" s="781"/>
      <c r="X29" s="781"/>
      <c r="Y29" s="781"/>
      <c r="Z29" s="781"/>
      <c r="AA29" s="781">
        <v>174</v>
      </c>
      <c r="AB29" s="781"/>
      <c r="AC29" s="781"/>
      <c r="AD29" s="781"/>
      <c r="AE29" s="782"/>
      <c r="AF29" s="783">
        <v>174</v>
      </c>
      <c r="AG29" s="784"/>
      <c r="AH29" s="784"/>
      <c r="AI29" s="784"/>
      <c r="AJ29" s="785"/>
      <c r="AK29" s="852">
        <v>366</v>
      </c>
      <c r="AL29" s="853"/>
      <c r="AM29" s="853"/>
      <c r="AN29" s="853"/>
      <c r="AO29" s="853"/>
      <c r="AP29" s="853">
        <v>1124</v>
      </c>
      <c r="AQ29" s="853"/>
      <c r="AR29" s="853"/>
      <c r="AS29" s="853"/>
      <c r="AT29" s="853"/>
      <c r="AU29" s="853">
        <v>392</v>
      </c>
      <c r="AV29" s="853"/>
      <c r="AW29" s="853"/>
      <c r="AX29" s="853"/>
      <c r="AY29" s="853"/>
      <c r="AZ29" s="854" t="s">
        <v>586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392</v>
      </c>
      <c r="C30" s="778"/>
      <c r="D30" s="778"/>
      <c r="E30" s="778"/>
      <c r="F30" s="778"/>
      <c r="G30" s="778"/>
      <c r="H30" s="778"/>
      <c r="I30" s="778"/>
      <c r="J30" s="778"/>
      <c r="K30" s="778"/>
      <c r="L30" s="778"/>
      <c r="M30" s="778"/>
      <c r="N30" s="778"/>
      <c r="O30" s="778"/>
      <c r="P30" s="779"/>
      <c r="Q30" s="780">
        <v>8481</v>
      </c>
      <c r="R30" s="781"/>
      <c r="S30" s="781"/>
      <c r="T30" s="781"/>
      <c r="U30" s="781"/>
      <c r="V30" s="781">
        <v>8036</v>
      </c>
      <c r="W30" s="781"/>
      <c r="X30" s="781"/>
      <c r="Y30" s="781"/>
      <c r="Z30" s="781"/>
      <c r="AA30" s="781">
        <v>445</v>
      </c>
      <c r="AB30" s="781"/>
      <c r="AC30" s="781"/>
      <c r="AD30" s="781"/>
      <c r="AE30" s="782"/>
      <c r="AF30" s="783">
        <v>445</v>
      </c>
      <c r="AG30" s="784"/>
      <c r="AH30" s="784"/>
      <c r="AI30" s="784"/>
      <c r="AJ30" s="785"/>
      <c r="AK30" s="852">
        <v>1241</v>
      </c>
      <c r="AL30" s="853"/>
      <c r="AM30" s="853"/>
      <c r="AN30" s="853"/>
      <c r="AO30" s="853"/>
      <c r="AP30" s="853">
        <v>19</v>
      </c>
      <c r="AQ30" s="853"/>
      <c r="AR30" s="853"/>
      <c r="AS30" s="853"/>
      <c r="AT30" s="853"/>
      <c r="AU30" s="853">
        <v>19</v>
      </c>
      <c r="AV30" s="853"/>
      <c r="AW30" s="853"/>
      <c r="AX30" s="853"/>
      <c r="AY30" s="853"/>
      <c r="AZ30" s="854" t="s">
        <v>586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393</v>
      </c>
      <c r="C31" s="778"/>
      <c r="D31" s="778"/>
      <c r="E31" s="778"/>
      <c r="F31" s="778"/>
      <c r="G31" s="778"/>
      <c r="H31" s="778"/>
      <c r="I31" s="778"/>
      <c r="J31" s="778"/>
      <c r="K31" s="778"/>
      <c r="L31" s="778"/>
      <c r="M31" s="778"/>
      <c r="N31" s="778"/>
      <c r="O31" s="778"/>
      <c r="P31" s="779"/>
      <c r="Q31" s="780">
        <v>1107</v>
      </c>
      <c r="R31" s="781"/>
      <c r="S31" s="781"/>
      <c r="T31" s="781"/>
      <c r="U31" s="781"/>
      <c r="V31" s="781">
        <v>1059</v>
      </c>
      <c r="W31" s="781"/>
      <c r="X31" s="781"/>
      <c r="Y31" s="781"/>
      <c r="Z31" s="781"/>
      <c r="AA31" s="781">
        <v>48</v>
      </c>
      <c r="AB31" s="781"/>
      <c r="AC31" s="781"/>
      <c r="AD31" s="781"/>
      <c r="AE31" s="782"/>
      <c r="AF31" s="783">
        <v>48</v>
      </c>
      <c r="AG31" s="784"/>
      <c r="AH31" s="784"/>
      <c r="AI31" s="784"/>
      <c r="AJ31" s="785"/>
      <c r="AK31" s="852">
        <v>256</v>
      </c>
      <c r="AL31" s="853"/>
      <c r="AM31" s="853"/>
      <c r="AN31" s="853"/>
      <c r="AO31" s="853"/>
      <c r="AP31" s="853" t="s">
        <v>586</v>
      </c>
      <c r="AQ31" s="853"/>
      <c r="AR31" s="853"/>
      <c r="AS31" s="853"/>
      <c r="AT31" s="853"/>
      <c r="AU31" s="853" t="s">
        <v>586</v>
      </c>
      <c r="AV31" s="853"/>
      <c r="AW31" s="853"/>
      <c r="AX31" s="853"/>
      <c r="AY31" s="853"/>
      <c r="AZ31" s="854" t="s">
        <v>586</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394</v>
      </c>
      <c r="C32" s="778"/>
      <c r="D32" s="778"/>
      <c r="E32" s="778"/>
      <c r="F32" s="778"/>
      <c r="G32" s="778"/>
      <c r="H32" s="778"/>
      <c r="I32" s="778"/>
      <c r="J32" s="778"/>
      <c r="K32" s="778"/>
      <c r="L32" s="778"/>
      <c r="M32" s="778"/>
      <c r="N32" s="778"/>
      <c r="O32" s="778"/>
      <c r="P32" s="779"/>
      <c r="Q32" s="780">
        <v>2144</v>
      </c>
      <c r="R32" s="781"/>
      <c r="S32" s="781"/>
      <c r="T32" s="781"/>
      <c r="U32" s="781"/>
      <c r="V32" s="781">
        <v>1914</v>
      </c>
      <c r="W32" s="781"/>
      <c r="X32" s="781"/>
      <c r="Y32" s="781"/>
      <c r="Z32" s="781"/>
      <c r="AA32" s="781">
        <v>230</v>
      </c>
      <c r="AB32" s="781"/>
      <c r="AC32" s="781"/>
      <c r="AD32" s="781"/>
      <c r="AE32" s="782"/>
      <c r="AF32" s="783">
        <v>230</v>
      </c>
      <c r="AG32" s="784"/>
      <c r="AH32" s="784"/>
      <c r="AI32" s="784"/>
      <c r="AJ32" s="785"/>
      <c r="AK32" s="852">
        <v>131</v>
      </c>
      <c r="AL32" s="853"/>
      <c r="AM32" s="853"/>
      <c r="AN32" s="853"/>
      <c r="AO32" s="853"/>
      <c r="AP32" s="853">
        <v>2992</v>
      </c>
      <c r="AQ32" s="853"/>
      <c r="AR32" s="853"/>
      <c r="AS32" s="853"/>
      <c r="AT32" s="853"/>
      <c r="AU32" s="853">
        <v>619</v>
      </c>
      <c r="AV32" s="853"/>
      <c r="AW32" s="853"/>
      <c r="AX32" s="853"/>
      <c r="AY32" s="853"/>
      <c r="AZ32" s="854" t="s">
        <v>586</v>
      </c>
      <c r="BA32" s="854"/>
      <c r="BB32" s="854"/>
      <c r="BC32" s="854"/>
      <c r="BD32" s="854"/>
      <c r="BE32" s="850" t="s">
        <v>395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396</v>
      </c>
      <c r="C33" s="778"/>
      <c r="D33" s="778"/>
      <c r="E33" s="778"/>
      <c r="F33" s="778"/>
      <c r="G33" s="778"/>
      <c r="H33" s="778"/>
      <c r="I33" s="778"/>
      <c r="J33" s="778"/>
      <c r="K33" s="778"/>
      <c r="L33" s="778"/>
      <c r="M33" s="778"/>
      <c r="N33" s="778"/>
      <c r="O33" s="778"/>
      <c r="P33" s="779"/>
      <c r="Q33" s="780">
        <v>145</v>
      </c>
      <c r="R33" s="781"/>
      <c r="S33" s="781"/>
      <c r="T33" s="781"/>
      <c r="U33" s="781"/>
      <c r="V33" s="781">
        <v>141</v>
      </c>
      <c r="W33" s="781"/>
      <c r="X33" s="781"/>
      <c r="Y33" s="781"/>
      <c r="Z33" s="781"/>
      <c r="AA33" s="781">
        <v>4</v>
      </c>
      <c r="AB33" s="781"/>
      <c r="AC33" s="781"/>
      <c r="AD33" s="781"/>
      <c r="AE33" s="782"/>
      <c r="AF33" s="783">
        <v>4</v>
      </c>
      <c r="AG33" s="784"/>
      <c r="AH33" s="784"/>
      <c r="AI33" s="784"/>
      <c r="AJ33" s="785"/>
      <c r="AK33" s="852">
        <v>200</v>
      </c>
      <c r="AL33" s="853"/>
      <c r="AM33" s="853"/>
      <c r="AN33" s="853"/>
      <c r="AO33" s="853"/>
      <c r="AP33" s="853">
        <v>1149</v>
      </c>
      <c r="AQ33" s="853"/>
      <c r="AR33" s="853"/>
      <c r="AS33" s="853"/>
      <c r="AT33" s="853"/>
      <c r="AU33" s="853">
        <v>928</v>
      </c>
      <c r="AV33" s="853"/>
      <c r="AW33" s="853"/>
      <c r="AX33" s="853"/>
      <c r="AY33" s="853"/>
      <c r="AZ33" s="854" t="s">
        <v>586</v>
      </c>
      <c r="BA33" s="854"/>
      <c r="BB33" s="854"/>
      <c r="BC33" s="854"/>
      <c r="BD33" s="854"/>
      <c r="BE33" s="850" t="s">
        <v>397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398</v>
      </c>
      <c r="C34" s="778"/>
      <c r="D34" s="778"/>
      <c r="E34" s="778"/>
      <c r="F34" s="778"/>
      <c r="G34" s="778"/>
      <c r="H34" s="778"/>
      <c r="I34" s="778"/>
      <c r="J34" s="778"/>
      <c r="K34" s="778"/>
      <c r="L34" s="778"/>
      <c r="M34" s="778"/>
      <c r="N34" s="778"/>
      <c r="O34" s="778"/>
      <c r="P34" s="779"/>
      <c r="Q34" s="780">
        <v>2857</v>
      </c>
      <c r="R34" s="781"/>
      <c r="S34" s="781"/>
      <c r="T34" s="781"/>
      <c r="U34" s="781"/>
      <c r="V34" s="781">
        <v>2660</v>
      </c>
      <c r="W34" s="781"/>
      <c r="X34" s="781"/>
      <c r="Y34" s="781"/>
      <c r="Z34" s="781"/>
      <c r="AA34" s="781">
        <v>197</v>
      </c>
      <c r="AB34" s="781"/>
      <c r="AC34" s="781"/>
      <c r="AD34" s="781"/>
      <c r="AE34" s="782"/>
      <c r="AF34" s="783">
        <v>197</v>
      </c>
      <c r="AG34" s="784"/>
      <c r="AH34" s="784"/>
      <c r="AI34" s="784"/>
      <c r="AJ34" s="785"/>
      <c r="AK34" s="852">
        <v>1000</v>
      </c>
      <c r="AL34" s="853"/>
      <c r="AM34" s="853"/>
      <c r="AN34" s="853"/>
      <c r="AO34" s="853"/>
      <c r="AP34" s="853">
        <v>26512</v>
      </c>
      <c r="AQ34" s="853"/>
      <c r="AR34" s="853"/>
      <c r="AS34" s="853"/>
      <c r="AT34" s="853"/>
      <c r="AU34" s="853">
        <v>14025</v>
      </c>
      <c r="AV34" s="853"/>
      <c r="AW34" s="853"/>
      <c r="AX34" s="853"/>
      <c r="AY34" s="853"/>
      <c r="AZ34" s="854" t="s">
        <v>586</v>
      </c>
      <c r="BA34" s="854"/>
      <c r="BB34" s="854"/>
      <c r="BC34" s="854"/>
      <c r="BD34" s="854"/>
      <c r="BE34" s="850" t="s">
        <v>395</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399</v>
      </c>
      <c r="C35" s="778"/>
      <c r="D35" s="778"/>
      <c r="E35" s="778"/>
      <c r="F35" s="778"/>
      <c r="G35" s="778"/>
      <c r="H35" s="778"/>
      <c r="I35" s="778"/>
      <c r="J35" s="778"/>
      <c r="K35" s="778"/>
      <c r="L35" s="778"/>
      <c r="M35" s="778"/>
      <c r="N35" s="778"/>
      <c r="O35" s="778"/>
      <c r="P35" s="779"/>
      <c r="Q35" s="780">
        <v>1311</v>
      </c>
      <c r="R35" s="781"/>
      <c r="S35" s="781"/>
      <c r="T35" s="781"/>
      <c r="U35" s="781"/>
      <c r="V35" s="781">
        <v>1308</v>
      </c>
      <c r="W35" s="781"/>
      <c r="X35" s="781"/>
      <c r="Y35" s="781"/>
      <c r="Z35" s="781"/>
      <c r="AA35" s="781">
        <v>3</v>
      </c>
      <c r="AB35" s="781"/>
      <c r="AC35" s="781"/>
      <c r="AD35" s="781"/>
      <c r="AE35" s="782"/>
      <c r="AF35" s="783">
        <v>3</v>
      </c>
      <c r="AG35" s="784"/>
      <c r="AH35" s="784"/>
      <c r="AI35" s="784"/>
      <c r="AJ35" s="785"/>
      <c r="AK35" s="852">
        <v>767</v>
      </c>
      <c r="AL35" s="853"/>
      <c r="AM35" s="853"/>
      <c r="AN35" s="853"/>
      <c r="AO35" s="853"/>
      <c r="AP35" s="853">
        <v>4981</v>
      </c>
      <c r="AQ35" s="853"/>
      <c r="AR35" s="853"/>
      <c r="AS35" s="853"/>
      <c r="AT35" s="853"/>
      <c r="AU35" s="853">
        <v>4847</v>
      </c>
      <c r="AV35" s="853"/>
      <c r="AW35" s="853"/>
      <c r="AX35" s="853"/>
      <c r="AY35" s="853"/>
      <c r="AZ35" s="854" t="s">
        <v>586</v>
      </c>
      <c r="BA35" s="854"/>
      <c r="BB35" s="854"/>
      <c r="BC35" s="854"/>
      <c r="BD35" s="854"/>
      <c r="BE35" s="850" t="s">
        <v>400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401</v>
      </c>
      <c r="C36" s="778"/>
      <c r="D36" s="778"/>
      <c r="E36" s="778"/>
      <c r="F36" s="778"/>
      <c r="G36" s="778"/>
      <c r="H36" s="778"/>
      <c r="I36" s="778"/>
      <c r="J36" s="778"/>
      <c r="K36" s="778"/>
      <c r="L36" s="778"/>
      <c r="M36" s="778"/>
      <c r="N36" s="778"/>
      <c r="O36" s="778"/>
      <c r="P36" s="779"/>
      <c r="Q36" s="780">
        <v>38</v>
      </c>
      <c r="R36" s="781"/>
      <c r="S36" s="781"/>
      <c r="T36" s="781"/>
      <c r="U36" s="781"/>
      <c r="V36" s="781">
        <v>34</v>
      </c>
      <c r="W36" s="781"/>
      <c r="X36" s="781"/>
      <c r="Y36" s="781"/>
      <c r="Z36" s="781"/>
      <c r="AA36" s="781">
        <v>3</v>
      </c>
      <c r="AB36" s="781"/>
      <c r="AC36" s="781"/>
      <c r="AD36" s="781"/>
      <c r="AE36" s="782"/>
      <c r="AF36" s="783">
        <v>3</v>
      </c>
      <c r="AG36" s="784"/>
      <c r="AH36" s="784"/>
      <c r="AI36" s="784"/>
      <c r="AJ36" s="785"/>
      <c r="AK36" s="852" t="s">
        <v>586</v>
      </c>
      <c r="AL36" s="853"/>
      <c r="AM36" s="853"/>
      <c r="AN36" s="853"/>
      <c r="AO36" s="853"/>
      <c r="AP36" s="853">
        <v>18</v>
      </c>
      <c r="AQ36" s="853"/>
      <c r="AR36" s="853"/>
      <c r="AS36" s="853"/>
      <c r="AT36" s="853"/>
      <c r="AU36" s="853">
        <v>4</v>
      </c>
      <c r="AV36" s="853"/>
      <c r="AW36" s="853"/>
      <c r="AX36" s="853"/>
      <c r="AY36" s="853"/>
      <c r="AZ36" s="854" t="s">
        <v>586</v>
      </c>
      <c r="BA36" s="854"/>
      <c r="BB36" s="854"/>
      <c r="BC36" s="854"/>
      <c r="BD36" s="854"/>
      <c r="BE36" s="850" t="s">
        <v>402</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377</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4344</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571</v>
      </c>
      <c r="C68" s="892"/>
      <c r="D68" s="892"/>
      <c r="E68" s="892"/>
      <c r="F68" s="892"/>
      <c r="G68" s="892"/>
      <c r="H68" s="892"/>
      <c r="I68" s="892"/>
      <c r="J68" s="892"/>
      <c r="K68" s="892"/>
      <c r="L68" s="892"/>
      <c r="M68" s="892"/>
      <c r="N68" s="892"/>
      <c r="O68" s="892"/>
      <c r="P68" s="893"/>
      <c r="Q68" s="894">
        <v>3525</v>
      </c>
      <c r="R68" s="888"/>
      <c r="S68" s="888"/>
      <c r="T68" s="888"/>
      <c r="U68" s="888"/>
      <c r="V68" s="888">
        <v>3490</v>
      </c>
      <c r="W68" s="888"/>
      <c r="X68" s="888"/>
      <c r="Y68" s="888"/>
      <c r="Z68" s="888"/>
      <c r="AA68" s="888">
        <v>35</v>
      </c>
      <c r="AB68" s="888"/>
      <c r="AC68" s="888"/>
      <c r="AD68" s="888"/>
      <c r="AE68" s="888"/>
      <c r="AF68" s="888">
        <v>35</v>
      </c>
      <c r="AG68" s="888"/>
      <c r="AH68" s="888"/>
      <c r="AI68" s="888"/>
      <c r="AJ68" s="888"/>
      <c r="AK68" s="888">
        <v>85</v>
      </c>
      <c r="AL68" s="888"/>
      <c r="AM68" s="888"/>
      <c r="AN68" s="888"/>
      <c r="AO68" s="888"/>
      <c r="AP68" s="888">
        <v>2390</v>
      </c>
      <c r="AQ68" s="888"/>
      <c r="AR68" s="888"/>
      <c r="AS68" s="888"/>
      <c r="AT68" s="888"/>
      <c r="AU68" s="888">
        <v>1145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572</v>
      </c>
      <c r="C69" s="896"/>
      <c r="D69" s="896"/>
      <c r="E69" s="896"/>
      <c r="F69" s="896"/>
      <c r="G69" s="896"/>
      <c r="H69" s="896"/>
      <c r="I69" s="896"/>
      <c r="J69" s="896"/>
      <c r="K69" s="896"/>
      <c r="L69" s="896"/>
      <c r="M69" s="896"/>
      <c r="N69" s="896"/>
      <c r="O69" s="896"/>
      <c r="P69" s="897"/>
      <c r="Q69" s="898">
        <v>198</v>
      </c>
      <c r="R69" s="853"/>
      <c r="S69" s="853"/>
      <c r="T69" s="853"/>
      <c r="U69" s="853"/>
      <c r="V69" s="853">
        <v>172</v>
      </c>
      <c r="W69" s="853"/>
      <c r="X69" s="853"/>
      <c r="Y69" s="853"/>
      <c r="Z69" s="853"/>
      <c r="AA69" s="853">
        <v>26</v>
      </c>
      <c r="AB69" s="853"/>
      <c r="AC69" s="853"/>
      <c r="AD69" s="853"/>
      <c r="AE69" s="853"/>
      <c r="AF69" s="853">
        <v>26</v>
      </c>
      <c r="AG69" s="853"/>
      <c r="AH69" s="853"/>
      <c r="AI69" s="853"/>
      <c r="AJ69" s="853"/>
      <c r="AK69" s="853" t="s">
        <v>586</v>
      </c>
      <c r="AL69" s="853"/>
      <c r="AM69" s="853"/>
      <c r="AN69" s="853"/>
      <c r="AO69" s="853"/>
      <c r="AP69" s="853" t="s">
        <v>586</v>
      </c>
      <c r="AQ69" s="853"/>
      <c r="AR69" s="853"/>
      <c r="AS69" s="853"/>
      <c r="AT69" s="853"/>
      <c r="AU69" s="853" t="s">
        <v>586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573</v>
      </c>
      <c r="C70" s="896"/>
      <c r="D70" s="896"/>
      <c r="E70" s="896"/>
      <c r="F70" s="896"/>
      <c r="G70" s="896"/>
      <c r="H70" s="896"/>
      <c r="I70" s="896"/>
      <c r="J70" s="896"/>
      <c r="K70" s="896"/>
      <c r="L70" s="896"/>
      <c r="M70" s="896"/>
      <c r="N70" s="896"/>
      <c r="O70" s="896"/>
      <c r="P70" s="897"/>
      <c r="Q70" s="898">
        <v>885</v>
      </c>
      <c r="R70" s="853"/>
      <c r="S70" s="853"/>
      <c r="T70" s="853"/>
      <c r="U70" s="853"/>
      <c r="V70" s="853">
        <v>844</v>
      </c>
      <c r="W70" s="853"/>
      <c r="X70" s="853"/>
      <c r="Y70" s="853"/>
      <c r="Z70" s="853"/>
      <c r="AA70" s="853">
        <v>42</v>
      </c>
      <c r="AB70" s="853"/>
      <c r="AC70" s="853"/>
      <c r="AD70" s="853"/>
      <c r="AE70" s="853"/>
      <c r="AF70" s="853">
        <v>42</v>
      </c>
      <c r="AG70" s="853"/>
      <c r="AH70" s="853"/>
      <c r="AI70" s="853"/>
      <c r="AJ70" s="853"/>
      <c r="AK70" s="853" t="s">
        <v>586</v>
      </c>
      <c r="AL70" s="853"/>
      <c r="AM70" s="853"/>
      <c r="AN70" s="853"/>
      <c r="AO70" s="853"/>
      <c r="AP70" s="853" t="s">
        <v>586</v>
      </c>
      <c r="AQ70" s="853"/>
      <c r="AR70" s="853"/>
      <c r="AS70" s="853"/>
      <c r="AT70" s="853"/>
      <c r="AU70" s="853" t="s">
        <v>586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574</v>
      </c>
      <c r="C71" s="896"/>
      <c r="D71" s="896"/>
      <c r="E71" s="896"/>
      <c r="F71" s="896"/>
      <c r="G71" s="896"/>
      <c r="H71" s="896"/>
      <c r="I71" s="896"/>
      <c r="J71" s="896"/>
      <c r="K71" s="896"/>
      <c r="L71" s="896"/>
      <c r="M71" s="896"/>
      <c r="N71" s="896"/>
      <c r="O71" s="896"/>
      <c r="P71" s="897"/>
      <c r="Q71" s="898">
        <v>1651</v>
      </c>
      <c r="R71" s="853"/>
      <c r="S71" s="853"/>
      <c r="T71" s="853"/>
      <c r="U71" s="853"/>
      <c r="V71" s="853">
        <v>1561</v>
      </c>
      <c r="W71" s="853"/>
      <c r="X71" s="853"/>
      <c r="Y71" s="853"/>
      <c r="Z71" s="853"/>
      <c r="AA71" s="853">
        <v>89</v>
      </c>
      <c r="AB71" s="853"/>
      <c r="AC71" s="853"/>
      <c r="AD71" s="853"/>
      <c r="AE71" s="853"/>
      <c r="AF71" s="853">
        <v>89</v>
      </c>
      <c r="AG71" s="853"/>
      <c r="AH71" s="853"/>
      <c r="AI71" s="853"/>
      <c r="AJ71" s="853"/>
      <c r="AK71" s="853">
        <v>46</v>
      </c>
      <c r="AL71" s="853"/>
      <c r="AM71" s="853"/>
      <c r="AN71" s="853"/>
      <c r="AO71" s="853"/>
      <c r="AP71" s="853">
        <v>1955</v>
      </c>
      <c r="AQ71" s="853"/>
      <c r="AR71" s="853"/>
      <c r="AS71" s="853"/>
      <c r="AT71" s="853"/>
      <c r="AU71" s="853">
        <v>1349</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575</v>
      </c>
      <c r="C72" s="896"/>
      <c r="D72" s="896"/>
      <c r="E72" s="896"/>
      <c r="F72" s="896"/>
      <c r="G72" s="896"/>
      <c r="H72" s="896"/>
      <c r="I72" s="896"/>
      <c r="J72" s="896"/>
      <c r="K72" s="896"/>
      <c r="L72" s="896"/>
      <c r="M72" s="896"/>
      <c r="N72" s="896"/>
      <c r="O72" s="896"/>
      <c r="P72" s="897"/>
      <c r="Q72" s="898">
        <v>109</v>
      </c>
      <c r="R72" s="853"/>
      <c r="S72" s="853"/>
      <c r="T72" s="853"/>
      <c r="U72" s="853"/>
      <c r="V72" s="853">
        <v>84</v>
      </c>
      <c r="W72" s="853"/>
      <c r="X72" s="853"/>
      <c r="Y72" s="853"/>
      <c r="Z72" s="853"/>
      <c r="AA72" s="853">
        <v>25</v>
      </c>
      <c r="AB72" s="853"/>
      <c r="AC72" s="853"/>
      <c r="AD72" s="853"/>
      <c r="AE72" s="853"/>
      <c r="AF72" s="853">
        <v>25</v>
      </c>
      <c r="AG72" s="853"/>
      <c r="AH72" s="853"/>
      <c r="AI72" s="853"/>
      <c r="AJ72" s="853"/>
      <c r="AK72" s="853" t="s">
        <v>586</v>
      </c>
      <c r="AL72" s="853"/>
      <c r="AM72" s="853"/>
      <c r="AN72" s="853"/>
      <c r="AO72" s="853"/>
      <c r="AP72" s="853" t="s">
        <v>586</v>
      </c>
      <c r="AQ72" s="853"/>
      <c r="AR72" s="853"/>
      <c r="AS72" s="853"/>
      <c r="AT72" s="853"/>
      <c r="AU72" s="853" t="s">
        <v>586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576</v>
      </c>
      <c r="C73" s="896"/>
      <c r="D73" s="896"/>
      <c r="E73" s="896"/>
      <c r="F73" s="896"/>
      <c r="G73" s="896"/>
      <c r="H73" s="896"/>
      <c r="I73" s="896"/>
      <c r="J73" s="896"/>
      <c r="K73" s="896"/>
      <c r="L73" s="896"/>
      <c r="M73" s="896"/>
      <c r="N73" s="896"/>
      <c r="O73" s="896"/>
      <c r="P73" s="897"/>
      <c r="Q73" s="898">
        <v>559</v>
      </c>
      <c r="R73" s="853"/>
      <c r="S73" s="853"/>
      <c r="T73" s="853"/>
      <c r="U73" s="853"/>
      <c r="V73" s="853">
        <v>505</v>
      </c>
      <c r="W73" s="853"/>
      <c r="X73" s="853"/>
      <c r="Y73" s="853"/>
      <c r="Z73" s="853"/>
      <c r="AA73" s="853">
        <v>54</v>
      </c>
      <c r="AB73" s="853"/>
      <c r="AC73" s="853"/>
      <c r="AD73" s="853"/>
      <c r="AE73" s="853"/>
      <c r="AF73" s="853" t="s">
        <v>592</v>
      </c>
      <c r="AG73" s="853"/>
      <c r="AH73" s="853"/>
      <c r="AI73" s="853"/>
      <c r="AJ73" s="853"/>
      <c r="AK73" s="853" t="s">
        <v>592</v>
      </c>
      <c r="AL73" s="853"/>
      <c r="AM73" s="853"/>
      <c r="AN73" s="853"/>
      <c r="AO73" s="853"/>
      <c r="AP73" s="853">
        <v>2067</v>
      </c>
      <c r="AQ73" s="853"/>
      <c r="AR73" s="853"/>
      <c r="AS73" s="853"/>
      <c r="AT73" s="853"/>
      <c r="AU73" s="853" t="s">
        <v>592</v>
      </c>
      <c r="AV73" s="853"/>
      <c r="AW73" s="853"/>
      <c r="AX73" s="853"/>
      <c r="AY73" s="853"/>
      <c r="AZ73" s="899" t="s">
        <v>593</v>
      </c>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577</v>
      </c>
      <c r="C74" s="896"/>
      <c r="D74" s="896"/>
      <c r="E74" s="896"/>
      <c r="F74" s="896"/>
      <c r="G74" s="896"/>
      <c r="H74" s="896"/>
      <c r="I74" s="896"/>
      <c r="J74" s="896"/>
      <c r="K74" s="896"/>
      <c r="L74" s="896"/>
      <c r="M74" s="896"/>
      <c r="N74" s="896"/>
      <c r="O74" s="896"/>
      <c r="P74" s="897"/>
      <c r="Q74" s="898">
        <v>650</v>
      </c>
      <c r="R74" s="853"/>
      <c r="S74" s="853"/>
      <c r="T74" s="853"/>
      <c r="U74" s="853"/>
      <c r="V74" s="853">
        <v>641</v>
      </c>
      <c r="W74" s="853"/>
      <c r="X74" s="853"/>
      <c r="Y74" s="853"/>
      <c r="Z74" s="853"/>
      <c r="AA74" s="853">
        <v>9</v>
      </c>
      <c r="AB74" s="853"/>
      <c r="AC74" s="853"/>
      <c r="AD74" s="853"/>
      <c r="AE74" s="853"/>
      <c r="AF74" s="853">
        <v>9</v>
      </c>
      <c r="AG74" s="853"/>
      <c r="AH74" s="853"/>
      <c r="AI74" s="853"/>
      <c r="AJ74" s="853"/>
      <c r="AK74" s="853">
        <v>6</v>
      </c>
      <c r="AL74" s="853"/>
      <c r="AM74" s="853"/>
      <c r="AN74" s="853"/>
      <c r="AO74" s="853"/>
      <c r="AP74" s="853">
        <v>281</v>
      </c>
      <c r="AQ74" s="853"/>
      <c r="AR74" s="853"/>
      <c r="AS74" s="853"/>
      <c r="AT74" s="853"/>
      <c r="AU74" s="853" t="s">
        <v>592</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578</v>
      </c>
      <c r="C75" s="896"/>
      <c r="D75" s="896"/>
      <c r="E75" s="896"/>
      <c r="F75" s="896"/>
      <c r="G75" s="896"/>
      <c r="H75" s="896"/>
      <c r="I75" s="896"/>
      <c r="J75" s="896"/>
      <c r="K75" s="896"/>
      <c r="L75" s="896"/>
      <c r="M75" s="896"/>
      <c r="N75" s="896"/>
      <c r="O75" s="896"/>
      <c r="P75" s="897"/>
      <c r="Q75" s="901">
        <v>86</v>
      </c>
      <c r="R75" s="902"/>
      <c r="S75" s="902"/>
      <c r="T75" s="902"/>
      <c r="U75" s="852"/>
      <c r="V75" s="903">
        <v>81</v>
      </c>
      <c r="W75" s="902"/>
      <c r="X75" s="902"/>
      <c r="Y75" s="902"/>
      <c r="Z75" s="852"/>
      <c r="AA75" s="903">
        <v>6</v>
      </c>
      <c r="AB75" s="902"/>
      <c r="AC75" s="902"/>
      <c r="AD75" s="902"/>
      <c r="AE75" s="852"/>
      <c r="AF75" s="903">
        <v>6</v>
      </c>
      <c r="AG75" s="902"/>
      <c r="AH75" s="902"/>
      <c r="AI75" s="902"/>
      <c r="AJ75" s="852"/>
      <c r="AK75" s="903" t="s">
        <v>586</v>
      </c>
      <c r="AL75" s="902"/>
      <c r="AM75" s="902"/>
      <c r="AN75" s="902"/>
      <c r="AO75" s="852"/>
      <c r="AP75" s="903" t="s">
        <v>586</v>
      </c>
      <c r="AQ75" s="902"/>
      <c r="AR75" s="902"/>
      <c r="AS75" s="902"/>
      <c r="AT75" s="852"/>
      <c r="AU75" s="903" t="s">
        <v>586</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579</v>
      </c>
      <c r="C76" s="896"/>
      <c r="D76" s="896"/>
      <c r="E76" s="896"/>
      <c r="F76" s="896"/>
      <c r="G76" s="896"/>
      <c r="H76" s="896"/>
      <c r="I76" s="896"/>
      <c r="J76" s="896"/>
      <c r="K76" s="896"/>
      <c r="L76" s="896"/>
      <c r="M76" s="896"/>
      <c r="N76" s="896"/>
      <c r="O76" s="896"/>
      <c r="P76" s="897"/>
      <c r="Q76" s="901">
        <v>192</v>
      </c>
      <c r="R76" s="902"/>
      <c r="S76" s="902"/>
      <c r="T76" s="902"/>
      <c r="U76" s="852"/>
      <c r="V76" s="903">
        <v>140</v>
      </c>
      <c r="W76" s="902"/>
      <c r="X76" s="902"/>
      <c r="Y76" s="902"/>
      <c r="Z76" s="852"/>
      <c r="AA76" s="903">
        <v>52</v>
      </c>
      <c r="AB76" s="902"/>
      <c r="AC76" s="902"/>
      <c r="AD76" s="902"/>
      <c r="AE76" s="852"/>
      <c r="AF76" s="903">
        <v>52</v>
      </c>
      <c r="AG76" s="902"/>
      <c r="AH76" s="902"/>
      <c r="AI76" s="902"/>
      <c r="AJ76" s="852"/>
      <c r="AK76" s="903" t="s">
        <v>586</v>
      </c>
      <c r="AL76" s="902"/>
      <c r="AM76" s="902"/>
      <c r="AN76" s="902"/>
      <c r="AO76" s="852"/>
      <c r="AP76" s="903" t="s">
        <v>586</v>
      </c>
      <c r="AQ76" s="902"/>
      <c r="AR76" s="902"/>
      <c r="AS76" s="902"/>
      <c r="AT76" s="852"/>
      <c r="AU76" s="903" t="s">
        <v>586</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580</v>
      </c>
      <c r="C77" s="896"/>
      <c r="D77" s="896"/>
      <c r="E77" s="896"/>
      <c r="F77" s="896"/>
      <c r="G77" s="896"/>
      <c r="H77" s="896"/>
      <c r="I77" s="896"/>
      <c r="J77" s="896"/>
      <c r="K77" s="896"/>
      <c r="L77" s="896"/>
      <c r="M77" s="896"/>
      <c r="N77" s="896"/>
      <c r="O77" s="896"/>
      <c r="P77" s="897"/>
      <c r="Q77" s="901">
        <v>160998</v>
      </c>
      <c r="R77" s="902"/>
      <c r="S77" s="902"/>
      <c r="T77" s="902"/>
      <c r="U77" s="852"/>
      <c r="V77" s="903">
        <v>154775</v>
      </c>
      <c r="W77" s="902"/>
      <c r="X77" s="902"/>
      <c r="Y77" s="902"/>
      <c r="Z77" s="852"/>
      <c r="AA77" s="903">
        <v>6223</v>
      </c>
      <c r="AB77" s="902"/>
      <c r="AC77" s="902"/>
      <c r="AD77" s="902"/>
      <c r="AE77" s="852"/>
      <c r="AF77" s="903">
        <v>6223</v>
      </c>
      <c r="AG77" s="902"/>
      <c r="AH77" s="902"/>
      <c r="AI77" s="902"/>
      <c r="AJ77" s="852"/>
      <c r="AK77" s="903" t="s">
        <v>586</v>
      </c>
      <c r="AL77" s="902"/>
      <c r="AM77" s="902"/>
      <c r="AN77" s="902"/>
      <c r="AO77" s="852"/>
      <c r="AP77" s="903" t="s">
        <v>586</v>
      </c>
      <c r="AQ77" s="902"/>
      <c r="AR77" s="902"/>
      <c r="AS77" s="902"/>
      <c r="AT77" s="852"/>
      <c r="AU77" s="903" t="s">
        <v>586</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377</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296</v>
      </c>
      <c r="AG109" s="917"/>
      <c r="AH109" s="917"/>
      <c r="AI109" s="917"/>
      <c r="AJ109" s="918"/>
      <c r="AK109" s="916" t="s">
        <v>295</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296</v>
      </c>
      <c r="BW109" s="917"/>
      <c r="BX109" s="917"/>
      <c r="BY109" s="917"/>
      <c r="BZ109" s="918"/>
      <c r="CA109" s="916" t="s">
        <v>295</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296</v>
      </c>
      <c r="DM109" s="917"/>
      <c r="DN109" s="917"/>
      <c r="DO109" s="917"/>
      <c r="DP109" s="918"/>
      <c r="DQ109" s="916" t="s">
        <v>295</v>
      </c>
      <c r="DR109" s="917"/>
      <c r="DS109" s="917"/>
      <c r="DT109" s="917"/>
      <c r="DU109" s="918"/>
      <c r="DV109" s="916" t="s">
        <v>425</v>
      </c>
      <c r="DW109" s="917"/>
      <c r="DX109" s="917"/>
      <c r="DY109" s="917"/>
      <c r="DZ109" s="919"/>
    </row>
    <row r="110" spans="1:131" s="226" customFormat="1" ht="26.25" customHeight="1">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5825373</v>
      </c>
      <c r="AB110" s="924"/>
      <c r="AC110" s="924"/>
      <c r="AD110" s="924"/>
      <c r="AE110" s="925"/>
      <c r="AF110" s="926">
        <v>5935791</v>
      </c>
      <c r="AG110" s="924"/>
      <c r="AH110" s="924"/>
      <c r="AI110" s="924"/>
      <c r="AJ110" s="925"/>
      <c r="AK110" s="926">
        <v>6196613</v>
      </c>
      <c r="AL110" s="924"/>
      <c r="AM110" s="924"/>
      <c r="AN110" s="924"/>
      <c r="AO110" s="925"/>
      <c r="AP110" s="927">
        <v>25.8</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58394155</v>
      </c>
      <c r="BR110" s="959"/>
      <c r="BS110" s="959"/>
      <c r="BT110" s="959"/>
      <c r="BU110" s="959"/>
      <c r="BV110" s="959">
        <v>59350337</v>
      </c>
      <c r="BW110" s="959"/>
      <c r="BX110" s="959"/>
      <c r="BY110" s="959"/>
      <c r="BZ110" s="959"/>
      <c r="CA110" s="959">
        <v>58109390</v>
      </c>
      <c r="CB110" s="959"/>
      <c r="CC110" s="959"/>
      <c r="CD110" s="959"/>
      <c r="CE110" s="959"/>
      <c r="CF110" s="973">
        <v>241.5</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432</v>
      </c>
      <c r="DM110" s="959"/>
      <c r="DN110" s="959"/>
      <c r="DO110" s="959"/>
      <c r="DP110" s="959"/>
      <c r="DQ110" s="959" t="s">
        <v>433</v>
      </c>
      <c r="DR110" s="959"/>
      <c r="DS110" s="959"/>
      <c r="DT110" s="959"/>
      <c r="DU110" s="959"/>
      <c r="DV110" s="960" t="s">
        <v>122</v>
      </c>
      <c r="DW110" s="960"/>
      <c r="DX110" s="960"/>
      <c r="DY110" s="960"/>
      <c r="DZ110" s="961"/>
    </row>
    <row r="111" spans="1:131" s="226" customFormat="1" ht="26.25" customHeight="1">
      <c r="A111" s="962" t="s">
        <v>434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435</v>
      </c>
      <c r="AB111" s="966"/>
      <c r="AC111" s="966"/>
      <c r="AD111" s="966"/>
      <c r="AE111" s="967"/>
      <c r="AF111" s="968" t="s">
        <v>436</v>
      </c>
      <c r="AG111" s="966"/>
      <c r="AH111" s="966"/>
      <c r="AI111" s="966"/>
      <c r="AJ111" s="967"/>
      <c r="AK111" s="968" t="s">
        <v>122</v>
      </c>
      <c r="AL111" s="966"/>
      <c r="AM111" s="966"/>
      <c r="AN111" s="966"/>
      <c r="AO111" s="967"/>
      <c r="AP111" s="969" t="s">
        <v>432</v>
      </c>
      <c r="AQ111" s="970"/>
      <c r="AR111" s="970"/>
      <c r="AS111" s="970"/>
      <c r="AT111" s="971"/>
      <c r="AU111" s="932"/>
      <c r="AV111" s="933"/>
      <c r="AW111" s="933"/>
      <c r="AX111" s="933"/>
      <c r="AY111" s="933"/>
      <c r="AZ111" s="981" t="s">
        <v>437</v>
      </c>
      <c r="BA111" s="982"/>
      <c r="BB111" s="982"/>
      <c r="BC111" s="982"/>
      <c r="BD111" s="982"/>
      <c r="BE111" s="982"/>
      <c r="BF111" s="982"/>
      <c r="BG111" s="982"/>
      <c r="BH111" s="982"/>
      <c r="BI111" s="982"/>
      <c r="BJ111" s="982"/>
      <c r="BK111" s="982"/>
      <c r="BL111" s="982"/>
      <c r="BM111" s="982"/>
      <c r="BN111" s="982"/>
      <c r="BO111" s="982"/>
      <c r="BP111" s="983"/>
      <c r="BQ111" s="951">
        <v>2106974</v>
      </c>
      <c r="BR111" s="952"/>
      <c r="BS111" s="952"/>
      <c r="BT111" s="952"/>
      <c r="BU111" s="952"/>
      <c r="BV111" s="952">
        <v>1309115</v>
      </c>
      <c r="BW111" s="952"/>
      <c r="BX111" s="952"/>
      <c r="BY111" s="952"/>
      <c r="BZ111" s="952"/>
      <c r="CA111" s="952">
        <v>1330440</v>
      </c>
      <c r="CB111" s="952"/>
      <c r="CC111" s="952"/>
      <c r="CD111" s="952"/>
      <c r="CE111" s="952"/>
      <c r="CF111" s="946">
        <v>5.5</v>
      </c>
      <c r="CG111" s="947"/>
      <c r="CH111" s="947"/>
      <c r="CI111" s="947"/>
      <c r="CJ111" s="947"/>
      <c r="CK111" s="977"/>
      <c r="CL111" s="978"/>
      <c r="CM111" s="948" t="s">
        <v>438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432</v>
      </c>
      <c r="DH111" s="952"/>
      <c r="DI111" s="952"/>
      <c r="DJ111" s="952"/>
      <c r="DK111" s="952"/>
      <c r="DL111" s="952" t="s">
        <v>435</v>
      </c>
      <c r="DM111" s="952"/>
      <c r="DN111" s="952"/>
      <c r="DO111" s="952"/>
      <c r="DP111" s="952"/>
      <c r="DQ111" s="952" t="s">
        <v>435</v>
      </c>
      <c r="DR111" s="952"/>
      <c r="DS111" s="952"/>
      <c r="DT111" s="952"/>
      <c r="DU111" s="952"/>
      <c r="DV111" s="953" t="s">
        <v>122</v>
      </c>
      <c r="DW111" s="953"/>
      <c r="DX111" s="953"/>
      <c r="DY111" s="953"/>
      <c r="DZ111" s="954"/>
    </row>
    <row r="112" spans="1:131" s="226" customFormat="1" ht="26.25" customHeight="1">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432</v>
      </c>
      <c r="AB112" s="991"/>
      <c r="AC112" s="991"/>
      <c r="AD112" s="991"/>
      <c r="AE112" s="992"/>
      <c r="AF112" s="993" t="s">
        <v>431</v>
      </c>
      <c r="AG112" s="991"/>
      <c r="AH112" s="991"/>
      <c r="AI112" s="991"/>
      <c r="AJ112" s="992"/>
      <c r="AK112" s="993" t="s">
        <v>431</v>
      </c>
      <c r="AL112" s="991"/>
      <c r="AM112" s="991"/>
      <c r="AN112" s="991"/>
      <c r="AO112" s="992"/>
      <c r="AP112" s="994" t="s">
        <v>431</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22689714</v>
      </c>
      <c r="BR112" s="952"/>
      <c r="BS112" s="952"/>
      <c r="BT112" s="952"/>
      <c r="BU112" s="952"/>
      <c r="BV112" s="952">
        <v>22588079</v>
      </c>
      <c r="BW112" s="952"/>
      <c r="BX112" s="952"/>
      <c r="BY112" s="952"/>
      <c r="BZ112" s="952"/>
      <c r="CA112" s="952">
        <v>20829571</v>
      </c>
      <c r="CB112" s="952"/>
      <c r="CC112" s="952"/>
      <c r="CD112" s="952"/>
      <c r="CE112" s="952"/>
      <c r="CF112" s="946">
        <v>86.6</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1197327</v>
      </c>
      <c r="DH112" s="952"/>
      <c r="DI112" s="952"/>
      <c r="DJ112" s="952"/>
      <c r="DK112" s="952"/>
      <c r="DL112" s="952">
        <v>1197327</v>
      </c>
      <c r="DM112" s="952"/>
      <c r="DN112" s="952"/>
      <c r="DO112" s="952"/>
      <c r="DP112" s="952"/>
      <c r="DQ112" s="952">
        <v>1197327</v>
      </c>
      <c r="DR112" s="952"/>
      <c r="DS112" s="952"/>
      <c r="DT112" s="952"/>
      <c r="DU112" s="952"/>
      <c r="DV112" s="953">
        <v>5</v>
      </c>
      <c r="DW112" s="953"/>
      <c r="DX112" s="953"/>
      <c r="DY112" s="953"/>
      <c r="DZ112" s="954"/>
    </row>
    <row r="113" spans="1:130" s="226" customFormat="1" ht="26.25" customHeight="1">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1776640</v>
      </c>
      <c r="AB113" s="966"/>
      <c r="AC113" s="966"/>
      <c r="AD113" s="966"/>
      <c r="AE113" s="967"/>
      <c r="AF113" s="968">
        <v>1753132</v>
      </c>
      <c r="AG113" s="966"/>
      <c r="AH113" s="966"/>
      <c r="AI113" s="966"/>
      <c r="AJ113" s="967"/>
      <c r="AK113" s="968">
        <v>1713201</v>
      </c>
      <c r="AL113" s="966"/>
      <c r="AM113" s="966"/>
      <c r="AN113" s="966"/>
      <c r="AO113" s="967"/>
      <c r="AP113" s="969">
        <v>7.1</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3418724</v>
      </c>
      <c r="BR113" s="952"/>
      <c r="BS113" s="952"/>
      <c r="BT113" s="952"/>
      <c r="BU113" s="952"/>
      <c r="BV113" s="952">
        <v>2927584</v>
      </c>
      <c r="BW113" s="952"/>
      <c r="BX113" s="952"/>
      <c r="BY113" s="952"/>
      <c r="BZ113" s="952"/>
      <c r="CA113" s="952">
        <v>2494321</v>
      </c>
      <c r="CB113" s="952"/>
      <c r="CC113" s="952"/>
      <c r="CD113" s="952"/>
      <c r="CE113" s="952"/>
      <c r="CF113" s="946">
        <v>10.4</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446</v>
      </c>
      <c r="DH113" s="991"/>
      <c r="DI113" s="991"/>
      <c r="DJ113" s="991"/>
      <c r="DK113" s="992"/>
      <c r="DL113" s="993" t="s">
        <v>432</v>
      </c>
      <c r="DM113" s="991"/>
      <c r="DN113" s="991"/>
      <c r="DO113" s="991"/>
      <c r="DP113" s="992"/>
      <c r="DQ113" s="993" t="s">
        <v>435</v>
      </c>
      <c r="DR113" s="991"/>
      <c r="DS113" s="991"/>
      <c r="DT113" s="991"/>
      <c r="DU113" s="992"/>
      <c r="DV113" s="994" t="s">
        <v>431</v>
      </c>
      <c r="DW113" s="995"/>
      <c r="DX113" s="995"/>
      <c r="DY113" s="995"/>
      <c r="DZ113" s="996"/>
    </row>
    <row r="114" spans="1:130" s="226" customFormat="1" ht="26.25" customHeight="1">
      <c r="A114" s="986"/>
      <c r="B114" s="987"/>
      <c r="C114" s="982" t="s">
        <v>447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596131</v>
      </c>
      <c r="AB114" s="991"/>
      <c r="AC114" s="991"/>
      <c r="AD114" s="991"/>
      <c r="AE114" s="992"/>
      <c r="AF114" s="993">
        <v>567951</v>
      </c>
      <c r="AG114" s="991"/>
      <c r="AH114" s="991"/>
      <c r="AI114" s="991"/>
      <c r="AJ114" s="992"/>
      <c r="AK114" s="993">
        <v>556327</v>
      </c>
      <c r="AL114" s="991"/>
      <c r="AM114" s="991"/>
      <c r="AN114" s="991"/>
      <c r="AO114" s="992"/>
      <c r="AP114" s="994">
        <v>2.2999999999999998</v>
      </c>
      <c r="AQ114" s="995"/>
      <c r="AR114" s="995"/>
      <c r="AS114" s="995"/>
      <c r="AT114" s="996"/>
      <c r="AU114" s="932"/>
      <c r="AV114" s="933"/>
      <c r="AW114" s="933"/>
      <c r="AX114" s="933"/>
      <c r="AY114" s="933"/>
      <c r="AZ114" s="981" t="s">
        <v>448</v>
      </c>
      <c r="BA114" s="982"/>
      <c r="BB114" s="982"/>
      <c r="BC114" s="982"/>
      <c r="BD114" s="982"/>
      <c r="BE114" s="982"/>
      <c r="BF114" s="982"/>
      <c r="BG114" s="982"/>
      <c r="BH114" s="982"/>
      <c r="BI114" s="982"/>
      <c r="BJ114" s="982"/>
      <c r="BK114" s="982"/>
      <c r="BL114" s="982"/>
      <c r="BM114" s="982"/>
      <c r="BN114" s="982"/>
      <c r="BO114" s="982"/>
      <c r="BP114" s="983"/>
      <c r="BQ114" s="951">
        <v>8285727</v>
      </c>
      <c r="BR114" s="952"/>
      <c r="BS114" s="952"/>
      <c r="BT114" s="952"/>
      <c r="BU114" s="952"/>
      <c r="BV114" s="952">
        <v>8352377</v>
      </c>
      <c r="BW114" s="952"/>
      <c r="BX114" s="952"/>
      <c r="BY114" s="952"/>
      <c r="BZ114" s="952"/>
      <c r="CA114" s="952">
        <v>7294910</v>
      </c>
      <c r="CB114" s="952"/>
      <c r="CC114" s="952"/>
      <c r="CD114" s="952"/>
      <c r="CE114" s="952"/>
      <c r="CF114" s="946">
        <v>30.3</v>
      </c>
      <c r="CG114" s="947"/>
      <c r="CH114" s="947"/>
      <c r="CI114" s="947"/>
      <c r="CJ114" s="947"/>
      <c r="CK114" s="977"/>
      <c r="CL114" s="978"/>
      <c r="CM114" s="948" t="s">
        <v>449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446</v>
      </c>
      <c r="DH114" s="991"/>
      <c r="DI114" s="991"/>
      <c r="DJ114" s="991"/>
      <c r="DK114" s="992"/>
      <c r="DL114" s="993" t="s">
        <v>446</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450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41400</v>
      </c>
      <c r="AB115" s="966"/>
      <c r="AC115" s="966"/>
      <c r="AD115" s="966"/>
      <c r="AE115" s="967"/>
      <c r="AF115" s="968">
        <v>33644</v>
      </c>
      <c r="AG115" s="966"/>
      <c r="AH115" s="966"/>
      <c r="AI115" s="966"/>
      <c r="AJ115" s="967"/>
      <c r="AK115" s="968">
        <v>28839</v>
      </c>
      <c r="AL115" s="966"/>
      <c r="AM115" s="966"/>
      <c r="AN115" s="966"/>
      <c r="AO115" s="967"/>
      <c r="AP115" s="969">
        <v>0.1</v>
      </c>
      <c r="AQ115" s="970"/>
      <c r="AR115" s="970"/>
      <c r="AS115" s="970"/>
      <c r="AT115" s="971"/>
      <c r="AU115" s="932"/>
      <c r="AV115" s="933"/>
      <c r="AW115" s="933"/>
      <c r="AX115" s="933"/>
      <c r="AY115" s="933"/>
      <c r="AZ115" s="981" t="s">
        <v>451</v>
      </c>
      <c r="BA115" s="982"/>
      <c r="BB115" s="982"/>
      <c r="BC115" s="982"/>
      <c r="BD115" s="982"/>
      <c r="BE115" s="982"/>
      <c r="BF115" s="982"/>
      <c r="BG115" s="982"/>
      <c r="BH115" s="982"/>
      <c r="BI115" s="982"/>
      <c r="BJ115" s="982"/>
      <c r="BK115" s="982"/>
      <c r="BL115" s="982"/>
      <c r="BM115" s="982"/>
      <c r="BN115" s="982"/>
      <c r="BO115" s="982"/>
      <c r="BP115" s="983"/>
      <c r="BQ115" s="951">
        <v>954</v>
      </c>
      <c r="BR115" s="952"/>
      <c r="BS115" s="952"/>
      <c r="BT115" s="952"/>
      <c r="BU115" s="952"/>
      <c r="BV115" s="952" t="s">
        <v>452</v>
      </c>
      <c r="BW115" s="952"/>
      <c r="BX115" s="952"/>
      <c r="BY115" s="952"/>
      <c r="BZ115" s="952"/>
      <c r="CA115" s="952" t="s">
        <v>122</v>
      </c>
      <c r="CB115" s="952"/>
      <c r="CC115" s="952"/>
      <c r="CD115" s="952"/>
      <c r="CE115" s="952"/>
      <c r="CF115" s="946" t="s">
        <v>433</v>
      </c>
      <c r="CG115" s="947"/>
      <c r="CH115" s="947"/>
      <c r="CI115" s="947"/>
      <c r="CJ115" s="947"/>
      <c r="CK115" s="977"/>
      <c r="CL115" s="978"/>
      <c r="CM115" s="981"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764215</v>
      </c>
      <c r="DH115" s="991"/>
      <c r="DI115" s="991"/>
      <c r="DJ115" s="991"/>
      <c r="DK115" s="992"/>
      <c r="DL115" s="993" t="s">
        <v>431</v>
      </c>
      <c r="DM115" s="991"/>
      <c r="DN115" s="991"/>
      <c r="DO115" s="991"/>
      <c r="DP115" s="992"/>
      <c r="DQ115" s="993">
        <v>50164</v>
      </c>
      <c r="DR115" s="991"/>
      <c r="DS115" s="991"/>
      <c r="DT115" s="991"/>
      <c r="DU115" s="992"/>
      <c r="DV115" s="994">
        <v>0.2</v>
      </c>
      <c r="DW115" s="995"/>
      <c r="DX115" s="995"/>
      <c r="DY115" s="995"/>
      <c r="DZ115" s="996"/>
    </row>
    <row r="116" spans="1:130" s="226" customFormat="1" ht="26.25" customHeight="1">
      <c r="A116" s="988"/>
      <c r="B116" s="989"/>
      <c r="C116" s="997" t="s">
        <v>454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433</v>
      </c>
      <c r="AB116" s="991"/>
      <c r="AC116" s="991"/>
      <c r="AD116" s="991"/>
      <c r="AE116" s="992"/>
      <c r="AF116" s="993">
        <v>189</v>
      </c>
      <c r="AG116" s="991"/>
      <c r="AH116" s="991"/>
      <c r="AI116" s="991"/>
      <c r="AJ116" s="992"/>
      <c r="AK116" s="993">
        <v>109</v>
      </c>
      <c r="AL116" s="991"/>
      <c r="AM116" s="991"/>
      <c r="AN116" s="991"/>
      <c r="AO116" s="992"/>
      <c r="AP116" s="994">
        <v>0</v>
      </c>
      <c r="AQ116" s="995"/>
      <c r="AR116" s="995"/>
      <c r="AS116" s="995"/>
      <c r="AT116" s="996"/>
      <c r="AU116" s="932"/>
      <c r="AV116" s="933"/>
      <c r="AW116" s="933"/>
      <c r="AX116" s="933"/>
      <c r="AY116" s="933"/>
      <c r="AZ116" s="999" t="s">
        <v>455</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436</v>
      </c>
      <c r="BW116" s="952"/>
      <c r="BX116" s="952"/>
      <c r="BY116" s="952"/>
      <c r="BZ116" s="952"/>
      <c r="CA116" s="952" t="s">
        <v>431</v>
      </c>
      <c r="CB116" s="952"/>
      <c r="CC116" s="952"/>
      <c r="CD116" s="952"/>
      <c r="CE116" s="952"/>
      <c r="CF116" s="946" t="s">
        <v>122</v>
      </c>
      <c r="CG116" s="947"/>
      <c r="CH116" s="947"/>
      <c r="CI116" s="947"/>
      <c r="CJ116" s="947"/>
      <c r="CK116" s="977"/>
      <c r="CL116" s="978"/>
      <c r="CM116" s="948" t="s">
        <v>456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145432</v>
      </c>
      <c r="DH116" s="991"/>
      <c r="DI116" s="991"/>
      <c r="DJ116" s="991"/>
      <c r="DK116" s="992"/>
      <c r="DL116" s="993">
        <v>111788</v>
      </c>
      <c r="DM116" s="991"/>
      <c r="DN116" s="991"/>
      <c r="DO116" s="991"/>
      <c r="DP116" s="992"/>
      <c r="DQ116" s="993">
        <v>82949</v>
      </c>
      <c r="DR116" s="991"/>
      <c r="DS116" s="991"/>
      <c r="DT116" s="991"/>
      <c r="DU116" s="992"/>
      <c r="DV116" s="994">
        <v>0.3</v>
      </c>
      <c r="DW116" s="995"/>
      <c r="DX116" s="995"/>
      <c r="DY116" s="995"/>
      <c r="DZ116" s="996"/>
    </row>
    <row r="117" spans="1:130" s="226" customFormat="1" ht="26.25" customHeight="1">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457</v>
      </c>
      <c r="Z117" s="918"/>
      <c r="AA117" s="1008">
        <v>8239544</v>
      </c>
      <c r="AB117" s="1009"/>
      <c r="AC117" s="1009"/>
      <c r="AD117" s="1009"/>
      <c r="AE117" s="1010"/>
      <c r="AF117" s="1011">
        <v>8290707</v>
      </c>
      <c r="AG117" s="1009"/>
      <c r="AH117" s="1009"/>
      <c r="AI117" s="1009"/>
      <c r="AJ117" s="1010"/>
      <c r="AK117" s="1011">
        <v>8495089</v>
      </c>
      <c r="AL117" s="1009"/>
      <c r="AM117" s="1009"/>
      <c r="AN117" s="1009"/>
      <c r="AO117" s="1010"/>
      <c r="AP117" s="1012"/>
      <c r="AQ117" s="1013"/>
      <c r="AR117" s="1013"/>
      <c r="AS117" s="1013"/>
      <c r="AT117" s="1014"/>
      <c r="AU117" s="932"/>
      <c r="AV117" s="933"/>
      <c r="AW117" s="933"/>
      <c r="AX117" s="933"/>
      <c r="AY117" s="933"/>
      <c r="AZ117" s="999" t="s">
        <v>458</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452</v>
      </c>
      <c r="BW117" s="952"/>
      <c r="BX117" s="952"/>
      <c r="BY117" s="952"/>
      <c r="BZ117" s="952"/>
      <c r="CA117" s="952" t="s">
        <v>432</v>
      </c>
      <c r="CB117" s="952"/>
      <c r="CC117" s="952"/>
      <c r="CD117" s="952"/>
      <c r="CE117" s="952"/>
      <c r="CF117" s="946" t="s">
        <v>435</v>
      </c>
      <c r="CG117" s="947"/>
      <c r="CH117" s="947"/>
      <c r="CI117" s="947"/>
      <c r="CJ117" s="947"/>
      <c r="CK117" s="977"/>
      <c r="CL117" s="978"/>
      <c r="CM117" s="948" t="s">
        <v>459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122</v>
      </c>
      <c r="DM117" s="991"/>
      <c r="DN117" s="991"/>
      <c r="DO117" s="991"/>
      <c r="DP117" s="992"/>
      <c r="DQ117" s="993" t="s">
        <v>436</v>
      </c>
      <c r="DR117" s="991"/>
      <c r="DS117" s="991"/>
      <c r="DT117" s="991"/>
      <c r="DU117" s="992"/>
      <c r="DV117" s="994" t="s">
        <v>432</v>
      </c>
      <c r="DW117" s="995"/>
      <c r="DX117" s="995"/>
      <c r="DY117" s="995"/>
      <c r="DZ117" s="996"/>
    </row>
    <row r="118" spans="1:130" s="226" customFormat="1" ht="26.25" customHeight="1">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296</v>
      </c>
      <c r="AG118" s="917"/>
      <c r="AH118" s="917"/>
      <c r="AI118" s="917"/>
      <c r="AJ118" s="918"/>
      <c r="AK118" s="916" t="s">
        <v>295</v>
      </c>
      <c r="AL118" s="917"/>
      <c r="AM118" s="917"/>
      <c r="AN118" s="917"/>
      <c r="AO118" s="918"/>
      <c r="AP118" s="1003" t="s">
        <v>425</v>
      </c>
      <c r="AQ118" s="1004"/>
      <c r="AR118" s="1004"/>
      <c r="AS118" s="1004"/>
      <c r="AT118" s="1005"/>
      <c r="AU118" s="932"/>
      <c r="AV118" s="933"/>
      <c r="AW118" s="933"/>
      <c r="AX118" s="933"/>
      <c r="AY118" s="933"/>
      <c r="AZ118" s="1006" t="s">
        <v>460</v>
      </c>
      <c r="BA118" s="997"/>
      <c r="BB118" s="997"/>
      <c r="BC118" s="997"/>
      <c r="BD118" s="997"/>
      <c r="BE118" s="997"/>
      <c r="BF118" s="997"/>
      <c r="BG118" s="997"/>
      <c r="BH118" s="997"/>
      <c r="BI118" s="997"/>
      <c r="BJ118" s="997"/>
      <c r="BK118" s="997"/>
      <c r="BL118" s="997"/>
      <c r="BM118" s="997"/>
      <c r="BN118" s="997"/>
      <c r="BO118" s="997"/>
      <c r="BP118" s="998"/>
      <c r="BQ118" s="1029" t="s">
        <v>452</v>
      </c>
      <c r="BR118" s="1030"/>
      <c r="BS118" s="1030"/>
      <c r="BT118" s="1030"/>
      <c r="BU118" s="1030"/>
      <c r="BV118" s="1030" t="s">
        <v>435</v>
      </c>
      <c r="BW118" s="1030"/>
      <c r="BX118" s="1030"/>
      <c r="BY118" s="1030"/>
      <c r="BZ118" s="1030"/>
      <c r="CA118" s="1030" t="s">
        <v>446</v>
      </c>
      <c r="CB118" s="1030"/>
      <c r="CC118" s="1030"/>
      <c r="CD118" s="1030"/>
      <c r="CE118" s="1030"/>
      <c r="CF118" s="946" t="s">
        <v>452</v>
      </c>
      <c r="CG118" s="947"/>
      <c r="CH118" s="947"/>
      <c r="CI118" s="947"/>
      <c r="CJ118" s="947"/>
      <c r="CK118" s="977"/>
      <c r="CL118" s="978"/>
      <c r="CM118" s="948" t="s">
        <v>461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433</v>
      </c>
      <c r="DH118" s="991"/>
      <c r="DI118" s="991"/>
      <c r="DJ118" s="991"/>
      <c r="DK118" s="992"/>
      <c r="DL118" s="993" t="s">
        <v>433</v>
      </c>
      <c r="DM118" s="991"/>
      <c r="DN118" s="991"/>
      <c r="DO118" s="991"/>
      <c r="DP118" s="992"/>
      <c r="DQ118" s="993" t="s">
        <v>452</v>
      </c>
      <c r="DR118" s="991"/>
      <c r="DS118" s="991"/>
      <c r="DT118" s="991"/>
      <c r="DU118" s="992"/>
      <c r="DV118" s="994" t="s">
        <v>435</v>
      </c>
      <c r="DW118" s="995"/>
      <c r="DX118" s="995"/>
      <c r="DY118" s="995"/>
      <c r="DZ118" s="996"/>
    </row>
    <row r="119" spans="1:130" s="226" customFormat="1" ht="26.25" customHeight="1">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435</v>
      </c>
      <c r="AB119" s="924"/>
      <c r="AC119" s="924"/>
      <c r="AD119" s="924"/>
      <c r="AE119" s="925"/>
      <c r="AF119" s="926" t="s">
        <v>433</v>
      </c>
      <c r="AG119" s="924"/>
      <c r="AH119" s="924"/>
      <c r="AI119" s="924"/>
      <c r="AJ119" s="925"/>
      <c r="AK119" s="926" t="s">
        <v>431</v>
      </c>
      <c r="AL119" s="924"/>
      <c r="AM119" s="924"/>
      <c r="AN119" s="924"/>
      <c r="AO119" s="925"/>
      <c r="AP119" s="927" t="s">
        <v>446</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462</v>
      </c>
      <c r="BP119" s="1038"/>
      <c r="BQ119" s="1029">
        <v>94896248</v>
      </c>
      <c r="BR119" s="1030"/>
      <c r="BS119" s="1030"/>
      <c r="BT119" s="1030"/>
      <c r="BU119" s="1030"/>
      <c r="BV119" s="1030">
        <v>94527492</v>
      </c>
      <c r="BW119" s="1030"/>
      <c r="BX119" s="1030"/>
      <c r="BY119" s="1030"/>
      <c r="BZ119" s="1030"/>
      <c r="CA119" s="1030">
        <v>90058632</v>
      </c>
      <c r="CB119" s="1030"/>
      <c r="CC119" s="1030"/>
      <c r="CD119" s="1030"/>
      <c r="CE119" s="1030"/>
      <c r="CF119" s="1031"/>
      <c r="CG119" s="1032"/>
      <c r="CH119" s="1032"/>
      <c r="CI119" s="1032"/>
      <c r="CJ119" s="1033"/>
      <c r="CK119" s="979"/>
      <c r="CL119" s="980"/>
      <c r="CM119" s="1034" t="s">
        <v>463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446</v>
      </c>
      <c r="DH119" s="1016"/>
      <c r="DI119" s="1016"/>
      <c r="DJ119" s="1016"/>
      <c r="DK119" s="1017"/>
      <c r="DL119" s="1015" t="s">
        <v>122</v>
      </c>
      <c r="DM119" s="1016"/>
      <c r="DN119" s="1016"/>
      <c r="DO119" s="1016"/>
      <c r="DP119" s="1017"/>
      <c r="DQ119" s="1015" t="s">
        <v>452</v>
      </c>
      <c r="DR119" s="1016"/>
      <c r="DS119" s="1016"/>
      <c r="DT119" s="1016"/>
      <c r="DU119" s="1017"/>
      <c r="DV119" s="1018" t="s">
        <v>435</v>
      </c>
      <c r="DW119" s="1019"/>
      <c r="DX119" s="1019"/>
      <c r="DY119" s="1019"/>
      <c r="DZ119" s="1020"/>
    </row>
    <row r="120" spans="1:130" s="226" customFormat="1" ht="26.25" customHeight="1">
      <c r="A120" s="1091"/>
      <c r="B120" s="978"/>
      <c r="C120" s="948" t="s">
        <v>438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435</v>
      </c>
      <c r="AB120" s="991"/>
      <c r="AC120" s="991"/>
      <c r="AD120" s="991"/>
      <c r="AE120" s="992"/>
      <c r="AF120" s="993" t="s">
        <v>122</v>
      </c>
      <c r="AG120" s="991"/>
      <c r="AH120" s="991"/>
      <c r="AI120" s="991"/>
      <c r="AJ120" s="992"/>
      <c r="AK120" s="993" t="s">
        <v>433</v>
      </c>
      <c r="AL120" s="991"/>
      <c r="AM120" s="991"/>
      <c r="AN120" s="991"/>
      <c r="AO120" s="992"/>
      <c r="AP120" s="994" t="s">
        <v>452</v>
      </c>
      <c r="AQ120" s="995"/>
      <c r="AR120" s="995"/>
      <c r="AS120" s="995"/>
      <c r="AT120" s="996"/>
      <c r="AU120" s="1021" t="s">
        <v>464</v>
      </c>
      <c r="AV120" s="1022"/>
      <c r="AW120" s="1022"/>
      <c r="AX120" s="1022"/>
      <c r="AY120" s="1023"/>
      <c r="AZ120" s="972" t="s">
        <v>465</v>
      </c>
      <c r="BA120" s="921"/>
      <c r="BB120" s="921"/>
      <c r="BC120" s="921"/>
      <c r="BD120" s="921"/>
      <c r="BE120" s="921"/>
      <c r="BF120" s="921"/>
      <c r="BG120" s="921"/>
      <c r="BH120" s="921"/>
      <c r="BI120" s="921"/>
      <c r="BJ120" s="921"/>
      <c r="BK120" s="921"/>
      <c r="BL120" s="921"/>
      <c r="BM120" s="921"/>
      <c r="BN120" s="921"/>
      <c r="BO120" s="921"/>
      <c r="BP120" s="922"/>
      <c r="BQ120" s="958">
        <v>23849929</v>
      </c>
      <c r="BR120" s="959"/>
      <c r="BS120" s="959"/>
      <c r="BT120" s="959"/>
      <c r="BU120" s="959"/>
      <c r="BV120" s="959">
        <v>22866993</v>
      </c>
      <c r="BW120" s="959"/>
      <c r="BX120" s="959"/>
      <c r="BY120" s="959"/>
      <c r="BZ120" s="959"/>
      <c r="CA120" s="959">
        <v>23187924</v>
      </c>
      <c r="CB120" s="959"/>
      <c r="CC120" s="959"/>
      <c r="CD120" s="959"/>
      <c r="CE120" s="959"/>
      <c r="CF120" s="973">
        <v>96.4</v>
      </c>
      <c r="CG120" s="974"/>
      <c r="CH120" s="974"/>
      <c r="CI120" s="974"/>
      <c r="CJ120" s="974"/>
      <c r="CK120" s="1039" t="s">
        <v>466</v>
      </c>
      <c r="CL120" s="1040"/>
      <c r="CM120" s="1040"/>
      <c r="CN120" s="1040"/>
      <c r="CO120" s="1041"/>
      <c r="CP120" s="1047" t="s">
        <v>467</v>
      </c>
      <c r="CQ120" s="1048"/>
      <c r="CR120" s="1048"/>
      <c r="CS120" s="1048"/>
      <c r="CT120" s="1048"/>
      <c r="CU120" s="1048"/>
      <c r="CV120" s="1048"/>
      <c r="CW120" s="1048"/>
      <c r="CX120" s="1048"/>
      <c r="CY120" s="1048"/>
      <c r="CZ120" s="1048"/>
      <c r="DA120" s="1048"/>
      <c r="DB120" s="1048"/>
      <c r="DC120" s="1048"/>
      <c r="DD120" s="1048"/>
      <c r="DE120" s="1048"/>
      <c r="DF120" s="1049"/>
      <c r="DG120" s="958" t="s">
        <v>435</v>
      </c>
      <c r="DH120" s="959"/>
      <c r="DI120" s="959"/>
      <c r="DJ120" s="959"/>
      <c r="DK120" s="959"/>
      <c r="DL120" s="959" t="s">
        <v>432</v>
      </c>
      <c r="DM120" s="959"/>
      <c r="DN120" s="959"/>
      <c r="DO120" s="959"/>
      <c r="DP120" s="959"/>
      <c r="DQ120" s="959">
        <v>14024917</v>
      </c>
      <c r="DR120" s="959"/>
      <c r="DS120" s="959"/>
      <c r="DT120" s="959"/>
      <c r="DU120" s="959"/>
      <c r="DV120" s="960">
        <v>58.3</v>
      </c>
      <c r="DW120" s="960"/>
      <c r="DX120" s="960"/>
      <c r="DY120" s="960"/>
      <c r="DZ120" s="961"/>
    </row>
    <row r="121" spans="1:130" s="226" customFormat="1" ht="26.25" customHeight="1">
      <c r="A121" s="1091"/>
      <c r="B121" s="978"/>
      <c r="C121" s="999" t="s">
        <v>468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452</v>
      </c>
      <c r="AB121" s="991"/>
      <c r="AC121" s="991"/>
      <c r="AD121" s="991"/>
      <c r="AE121" s="992"/>
      <c r="AF121" s="993" t="s">
        <v>452</v>
      </c>
      <c r="AG121" s="991"/>
      <c r="AH121" s="991"/>
      <c r="AI121" s="991"/>
      <c r="AJ121" s="992"/>
      <c r="AK121" s="993" t="s">
        <v>433</v>
      </c>
      <c r="AL121" s="991"/>
      <c r="AM121" s="991"/>
      <c r="AN121" s="991"/>
      <c r="AO121" s="992"/>
      <c r="AP121" s="994" t="s">
        <v>431</v>
      </c>
      <c r="AQ121" s="995"/>
      <c r="AR121" s="995"/>
      <c r="AS121" s="995"/>
      <c r="AT121" s="996"/>
      <c r="AU121" s="1024"/>
      <c r="AV121" s="1025"/>
      <c r="AW121" s="1025"/>
      <c r="AX121" s="1025"/>
      <c r="AY121" s="1026"/>
      <c r="AZ121" s="981" t="s">
        <v>469</v>
      </c>
      <c r="BA121" s="982"/>
      <c r="BB121" s="982"/>
      <c r="BC121" s="982"/>
      <c r="BD121" s="982"/>
      <c r="BE121" s="982"/>
      <c r="BF121" s="982"/>
      <c r="BG121" s="982"/>
      <c r="BH121" s="982"/>
      <c r="BI121" s="982"/>
      <c r="BJ121" s="982"/>
      <c r="BK121" s="982"/>
      <c r="BL121" s="982"/>
      <c r="BM121" s="982"/>
      <c r="BN121" s="982"/>
      <c r="BO121" s="982"/>
      <c r="BP121" s="983"/>
      <c r="BQ121" s="951">
        <v>5142707</v>
      </c>
      <c r="BR121" s="952"/>
      <c r="BS121" s="952"/>
      <c r="BT121" s="952"/>
      <c r="BU121" s="952"/>
      <c r="BV121" s="952">
        <v>3429548</v>
      </c>
      <c r="BW121" s="952"/>
      <c r="BX121" s="952"/>
      <c r="BY121" s="952"/>
      <c r="BZ121" s="952"/>
      <c r="CA121" s="952">
        <v>1369658</v>
      </c>
      <c r="CB121" s="952"/>
      <c r="CC121" s="952"/>
      <c r="CD121" s="952"/>
      <c r="CE121" s="952"/>
      <c r="CF121" s="946">
        <v>5.7</v>
      </c>
      <c r="CG121" s="947"/>
      <c r="CH121" s="947"/>
      <c r="CI121" s="947"/>
      <c r="CJ121" s="947"/>
      <c r="CK121" s="1042"/>
      <c r="CL121" s="1043"/>
      <c r="CM121" s="1043"/>
      <c r="CN121" s="1043"/>
      <c r="CO121" s="1044"/>
      <c r="CP121" s="1052" t="s">
        <v>399</v>
      </c>
      <c r="CQ121" s="1053"/>
      <c r="CR121" s="1053"/>
      <c r="CS121" s="1053"/>
      <c r="CT121" s="1053"/>
      <c r="CU121" s="1053"/>
      <c r="CV121" s="1053"/>
      <c r="CW121" s="1053"/>
      <c r="CX121" s="1053"/>
      <c r="CY121" s="1053"/>
      <c r="CZ121" s="1053"/>
      <c r="DA121" s="1053"/>
      <c r="DB121" s="1053"/>
      <c r="DC121" s="1053"/>
      <c r="DD121" s="1053"/>
      <c r="DE121" s="1053"/>
      <c r="DF121" s="1054"/>
      <c r="DG121" s="951">
        <v>5381267</v>
      </c>
      <c r="DH121" s="952"/>
      <c r="DI121" s="952"/>
      <c r="DJ121" s="952"/>
      <c r="DK121" s="952"/>
      <c r="DL121" s="952">
        <v>5183780</v>
      </c>
      <c r="DM121" s="952"/>
      <c r="DN121" s="952"/>
      <c r="DO121" s="952"/>
      <c r="DP121" s="952"/>
      <c r="DQ121" s="952">
        <v>4846640</v>
      </c>
      <c r="DR121" s="952"/>
      <c r="DS121" s="952"/>
      <c r="DT121" s="952"/>
      <c r="DU121" s="952"/>
      <c r="DV121" s="953">
        <v>20.100000000000001</v>
      </c>
      <c r="DW121" s="953"/>
      <c r="DX121" s="953"/>
      <c r="DY121" s="953"/>
      <c r="DZ121" s="954"/>
    </row>
    <row r="122" spans="1:130" s="226" customFormat="1" ht="26.25" customHeight="1">
      <c r="A122" s="1091"/>
      <c r="B122" s="978"/>
      <c r="C122" s="948" t="s">
        <v>449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452</v>
      </c>
      <c r="AB122" s="991"/>
      <c r="AC122" s="991"/>
      <c r="AD122" s="991"/>
      <c r="AE122" s="992"/>
      <c r="AF122" s="993" t="s">
        <v>122</v>
      </c>
      <c r="AG122" s="991"/>
      <c r="AH122" s="991"/>
      <c r="AI122" s="991"/>
      <c r="AJ122" s="992"/>
      <c r="AK122" s="993" t="s">
        <v>122</v>
      </c>
      <c r="AL122" s="991"/>
      <c r="AM122" s="991"/>
      <c r="AN122" s="991"/>
      <c r="AO122" s="992"/>
      <c r="AP122" s="994" t="s">
        <v>431</v>
      </c>
      <c r="AQ122" s="995"/>
      <c r="AR122" s="995"/>
      <c r="AS122" s="995"/>
      <c r="AT122" s="996"/>
      <c r="AU122" s="1024"/>
      <c r="AV122" s="1025"/>
      <c r="AW122" s="1025"/>
      <c r="AX122" s="1025"/>
      <c r="AY122" s="1026"/>
      <c r="AZ122" s="1006" t="s">
        <v>470</v>
      </c>
      <c r="BA122" s="997"/>
      <c r="BB122" s="997"/>
      <c r="BC122" s="997"/>
      <c r="BD122" s="997"/>
      <c r="BE122" s="997"/>
      <c r="BF122" s="997"/>
      <c r="BG122" s="997"/>
      <c r="BH122" s="997"/>
      <c r="BI122" s="997"/>
      <c r="BJ122" s="997"/>
      <c r="BK122" s="997"/>
      <c r="BL122" s="997"/>
      <c r="BM122" s="997"/>
      <c r="BN122" s="997"/>
      <c r="BO122" s="997"/>
      <c r="BP122" s="998"/>
      <c r="BQ122" s="1029">
        <v>67170823</v>
      </c>
      <c r="BR122" s="1030"/>
      <c r="BS122" s="1030"/>
      <c r="BT122" s="1030"/>
      <c r="BU122" s="1030"/>
      <c r="BV122" s="1030">
        <v>67188444</v>
      </c>
      <c r="BW122" s="1030"/>
      <c r="BX122" s="1030"/>
      <c r="BY122" s="1030"/>
      <c r="BZ122" s="1030"/>
      <c r="CA122" s="1030">
        <v>65682488</v>
      </c>
      <c r="CB122" s="1030"/>
      <c r="CC122" s="1030"/>
      <c r="CD122" s="1030"/>
      <c r="CE122" s="1030"/>
      <c r="CF122" s="1050">
        <v>273</v>
      </c>
      <c r="CG122" s="1051"/>
      <c r="CH122" s="1051"/>
      <c r="CI122" s="1051"/>
      <c r="CJ122" s="1051"/>
      <c r="CK122" s="1042"/>
      <c r="CL122" s="1043"/>
      <c r="CM122" s="1043"/>
      <c r="CN122" s="1043"/>
      <c r="CO122" s="1044"/>
      <c r="CP122" s="1052" t="s">
        <v>471</v>
      </c>
      <c r="CQ122" s="1053"/>
      <c r="CR122" s="1053"/>
      <c r="CS122" s="1053"/>
      <c r="CT122" s="1053"/>
      <c r="CU122" s="1053"/>
      <c r="CV122" s="1053"/>
      <c r="CW122" s="1053"/>
      <c r="CX122" s="1053"/>
      <c r="CY122" s="1053"/>
      <c r="CZ122" s="1053"/>
      <c r="DA122" s="1053"/>
      <c r="DB122" s="1053"/>
      <c r="DC122" s="1053"/>
      <c r="DD122" s="1053"/>
      <c r="DE122" s="1053"/>
      <c r="DF122" s="1054"/>
      <c r="DG122" s="951">
        <v>986425</v>
      </c>
      <c r="DH122" s="952"/>
      <c r="DI122" s="952"/>
      <c r="DJ122" s="952"/>
      <c r="DK122" s="952"/>
      <c r="DL122" s="952">
        <v>944911</v>
      </c>
      <c r="DM122" s="952"/>
      <c r="DN122" s="952"/>
      <c r="DO122" s="952"/>
      <c r="DP122" s="952"/>
      <c r="DQ122" s="952">
        <v>927550</v>
      </c>
      <c r="DR122" s="952"/>
      <c r="DS122" s="952"/>
      <c r="DT122" s="952"/>
      <c r="DU122" s="952"/>
      <c r="DV122" s="953">
        <v>3.9</v>
      </c>
      <c r="DW122" s="953"/>
      <c r="DX122" s="953"/>
      <c r="DY122" s="953"/>
      <c r="DZ122" s="954"/>
    </row>
    <row r="123" spans="1:130" s="226" customFormat="1" ht="26.25" customHeight="1">
      <c r="A123" s="1091"/>
      <c r="B123" s="978"/>
      <c r="C123" s="948" t="s">
        <v>456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431</v>
      </c>
      <c r="AB123" s="991"/>
      <c r="AC123" s="991"/>
      <c r="AD123" s="991"/>
      <c r="AE123" s="992"/>
      <c r="AF123" s="993" t="s">
        <v>432</v>
      </c>
      <c r="AG123" s="991"/>
      <c r="AH123" s="991"/>
      <c r="AI123" s="991"/>
      <c r="AJ123" s="992"/>
      <c r="AK123" s="993" t="s">
        <v>432</v>
      </c>
      <c r="AL123" s="991"/>
      <c r="AM123" s="991"/>
      <c r="AN123" s="991"/>
      <c r="AO123" s="992"/>
      <c r="AP123" s="994" t="s">
        <v>433</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472</v>
      </c>
      <c r="BP123" s="1038"/>
      <c r="BQ123" s="1097">
        <v>96163459</v>
      </c>
      <c r="BR123" s="1098"/>
      <c r="BS123" s="1098"/>
      <c r="BT123" s="1098"/>
      <c r="BU123" s="1098"/>
      <c r="BV123" s="1098">
        <v>93484985</v>
      </c>
      <c r="BW123" s="1098"/>
      <c r="BX123" s="1098"/>
      <c r="BY123" s="1098"/>
      <c r="BZ123" s="1098"/>
      <c r="CA123" s="1098">
        <v>90240070</v>
      </c>
      <c r="CB123" s="1098"/>
      <c r="CC123" s="1098"/>
      <c r="CD123" s="1098"/>
      <c r="CE123" s="1098"/>
      <c r="CF123" s="1031"/>
      <c r="CG123" s="1032"/>
      <c r="CH123" s="1032"/>
      <c r="CI123" s="1032"/>
      <c r="CJ123" s="1033"/>
      <c r="CK123" s="1042"/>
      <c r="CL123" s="1043"/>
      <c r="CM123" s="1043"/>
      <c r="CN123" s="1043"/>
      <c r="CO123" s="1044"/>
      <c r="CP123" s="1052" t="s">
        <v>473</v>
      </c>
      <c r="CQ123" s="1053"/>
      <c r="CR123" s="1053"/>
      <c r="CS123" s="1053"/>
      <c r="CT123" s="1053"/>
      <c r="CU123" s="1053"/>
      <c r="CV123" s="1053"/>
      <c r="CW123" s="1053"/>
      <c r="CX123" s="1053"/>
      <c r="CY123" s="1053"/>
      <c r="CZ123" s="1053"/>
      <c r="DA123" s="1053"/>
      <c r="DB123" s="1053"/>
      <c r="DC123" s="1053"/>
      <c r="DD123" s="1053"/>
      <c r="DE123" s="1053"/>
      <c r="DF123" s="1054"/>
      <c r="DG123" s="990">
        <v>66858</v>
      </c>
      <c r="DH123" s="991"/>
      <c r="DI123" s="991"/>
      <c r="DJ123" s="991"/>
      <c r="DK123" s="992"/>
      <c r="DL123" s="993">
        <v>707408</v>
      </c>
      <c r="DM123" s="991"/>
      <c r="DN123" s="991"/>
      <c r="DO123" s="991"/>
      <c r="DP123" s="992"/>
      <c r="DQ123" s="993">
        <v>619394</v>
      </c>
      <c r="DR123" s="991"/>
      <c r="DS123" s="991"/>
      <c r="DT123" s="991"/>
      <c r="DU123" s="992"/>
      <c r="DV123" s="994">
        <v>2.6</v>
      </c>
      <c r="DW123" s="995"/>
      <c r="DX123" s="995"/>
      <c r="DY123" s="995"/>
      <c r="DZ123" s="996"/>
    </row>
    <row r="124" spans="1:130" s="226" customFormat="1" ht="26.25" customHeight="1" thickBot="1">
      <c r="A124" s="1091"/>
      <c r="B124" s="978"/>
      <c r="C124" s="948" t="s">
        <v>459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435</v>
      </c>
      <c r="AB124" s="991"/>
      <c r="AC124" s="991"/>
      <c r="AD124" s="991"/>
      <c r="AE124" s="992"/>
      <c r="AF124" s="993" t="s">
        <v>122</v>
      </c>
      <c r="AG124" s="991"/>
      <c r="AH124" s="991"/>
      <c r="AI124" s="991"/>
      <c r="AJ124" s="992"/>
      <c r="AK124" s="993" t="s">
        <v>431</v>
      </c>
      <c r="AL124" s="991"/>
      <c r="AM124" s="991"/>
      <c r="AN124" s="991"/>
      <c r="AO124" s="992"/>
      <c r="AP124" s="994" t="s">
        <v>431</v>
      </c>
      <c r="AQ124" s="995"/>
      <c r="AR124" s="995"/>
      <c r="AS124" s="995"/>
      <c r="AT124" s="996"/>
      <c r="AU124" s="1093" t="s">
        <v>474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433</v>
      </c>
      <c r="BR124" s="1060"/>
      <c r="BS124" s="1060"/>
      <c r="BT124" s="1060"/>
      <c r="BU124" s="1060"/>
      <c r="BV124" s="1060">
        <v>4.2</v>
      </c>
      <c r="BW124" s="1060"/>
      <c r="BX124" s="1060"/>
      <c r="BY124" s="1060"/>
      <c r="BZ124" s="1060"/>
      <c r="CA124" s="1060" t="s">
        <v>435</v>
      </c>
      <c r="CB124" s="1060"/>
      <c r="CC124" s="1060"/>
      <c r="CD124" s="1060"/>
      <c r="CE124" s="1060"/>
      <c r="CF124" s="1061"/>
      <c r="CG124" s="1062"/>
      <c r="CH124" s="1062"/>
      <c r="CI124" s="1062"/>
      <c r="CJ124" s="1063"/>
      <c r="CK124" s="1045"/>
      <c r="CL124" s="1045"/>
      <c r="CM124" s="1045"/>
      <c r="CN124" s="1045"/>
      <c r="CO124" s="1046"/>
      <c r="CP124" s="1052" t="s">
        <v>475</v>
      </c>
      <c r="CQ124" s="1053"/>
      <c r="CR124" s="1053"/>
      <c r="CS124" s="1053"/>
      <c r="CT124" s="1053"/>
      <c r="CU124" s="1053"/>
      <c r="CV124" s="1053"/>
      <c r="CW124" s="1053"/>
      <c r="CX124" s="1053"/>
      <c r="CY124" s="1053"/>
      <c r="CZ124" s="1053"/>
      <c r="DA124" s="1053"/>
      <c r="DB124" s="1053"/>
      <c r="DC124" s="1053"/>
      <c r="DD124" s="1053"/>
      <c r="DE124" s="1053"/>
      <c r="DF124" s="1054"/>
      <c r="DG124" s="1037">
        <v>16255164</v>
      </c>
      <c r="DH124" s="1016"/>
      <c r="DI124" s="1016"/>
      <c r="DJ124" s="1016"/>
      <c r="DK124" s="1017"/>
      <c r="DL124" s="1015">
        <v>15751980</v>
      </c>
      <c r="DM124" s="1016"/>
      <c r="DN124" s="1016"/>
      <c r="DO124" s="1016"/>
      <c r="DP124" s="1017"/>
      <c r="DQ124" s="1015">
        <v>415267</v>
      </c>
      <c r="DR124" s="1016"/>
      <c r="DS124" s="1016"/>
      <c r="DT124" s="1016"/>
      <c r="DU124" s="1017"/>
      <c r="DV124" s="1018">
        <v>1.7</v>
      </c>
      <c r="DW124" s="1019"/>
      <c r="DX124" s="1019"/>
      <c r="DY124" s="1019"/>
      <c r="DZ124" s="1020"/>
    </row>
    <row r="125" spans="1:130" s="226" customFormat="1" ht="26.25" customHeight="1">
      <c r="A125" s="1091"/>
      <c r="B125" s="978"/>
      <c r="C125" s="948" t="s">
        <v>461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435</v>
      </c>
      <c r="AG125" s="991"/>
      <c r="AH125" s="991"/>
      <c r="AI125" s="991"/>
      <c r="AJ125" s="992"/>
      <c r="AK125" s="993" t="s">
        <v>431</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476</v>
      </c>
      <c r="CL125" s="1040"/>
      <c r="CM125" s="1040"/>
      <c r="CN125" s="1040"/>
      <c r="CO125" s="1041"/>
      <c r="CP125" s="972" t="s">
        <v>477</v>
      </c>
      <c r="CQ125" s="921"/>
      <c r="CR125" s="921"/>
      <c r="CS125" s="921"/>
      <c r="CT125" s="921"/>
      <c r="CU125" s="921"/>
      <c r="CV125" s="921"/>
      <c r="CW125" s="921"/>
      <c r="CX125" s="921"/>
      <c r="CY125" s="921"/>
      <c r="CZ125" s="921"/>
      <c r="DA125" s="921"/>
      <c r="DB125" s="921"/>
      <c r="DC125" s="921"/>
      <c r="DD125" s="921"/>
      <c r="DE125" s="921"/>
      <c r="DF125" s="922"/>
      <c r="DG125" s="958" t="s">
        <v>435</v>
      </c>
      <c r="DH125" s="959"/>
      <c r="DI125" s="959"/>
      <c r="DJ125" s="959"/>
      <c r="DK125" s="959"/>
      <c r="DL125" s="959" t="s">
        <v>431</v>
      </c>
      <c r="DM125" s="959"/>
      <c r="DN125" s="959"/>
      <c r="DO125" s="959"/>
      <c r="DP125" s="959"/>
      <c r="DQ125" s="959" t="s">
        <v>435</v>
      </c>
      <c r="DR125" s="959"/>
      <c r="DS125" s="959"/>
      <c r="DT125" s="959"/>
      <c r="DU125" s="959"/>
      <c r="DV125" s="960" t="s">
        <v>122</v>
      </c>
      <c r="DW125" s="960"/>
      <c r="DX125" s="960"/>
      <c r="DY125" s="960"/>
      <c r="DZ125" s="961"/>
    </row>
    <row r="126" spans="1:130" s="226" customFormat="1" ht="26.25" customHeight="1" thickBot="1">
      <c r="A126" s="1091"/>
      <c r="B126" s="978"/>
      <c r="C126" s="948" t="s">
        <v>463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39581</v>
      </c>
      <c r="AB126" s="991"/>
      <c r="AC126" s="991"/>
      <c r="AD126" s="991"/>
      <c r="AE126" s="992"/>
      <c r="AF126" s="993">
        <v>32139</v>
      </c>
      <c r="AG126" s="991"/>
      <c r="AH126" s="991"/>
      <c r="AI126" s="991"/>
      <c r="AJ126" s="992"/>
      <c r="AK126" s="993">
        <v>27750</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478</v>
      </c>
      <c r="CQ126" s="982"/>
      <c r="CR126" s="982"/>
      <c r="CS126" s="982"/>
      <c r="CT126" s="982"/>
      <c r="CU126" s="982"/>
      <c r="CV126" s="982"/>
      <c r="CW126" s="982"/>
      <c r="CX126" s="982"/>
      <c r="CY126" s="982"/>
      <c r="CZ126" s="982"/>
      <c r="DA126" s="982"/>
      <c r="DB126" s="982"/>
      <c r="DC126" s="982"/>
      <c r="DD126" s="982"/>
      <c r="DE126" s="982"/>
      <c r="DF126" s="983"/>
      <c r="DG126" s="951" t="s">
        <v>435</v>
      </c>
      <c r="DH126" s="952"/>
      <c r="DI126" s="952"/>
      <c r="DJ126" s="952"/>
      <c r="DK126" s="952"/>
      <c r="DL126" s="952" t="s">
        <v>122</v>
      </c>
      <c r="DM126" s="952"/>
      <c r="DN126" s="952"/>
      <c r="DO126" s="952"/>
      <c r="DP126" s="952"/>
      <c r="DQ126" s="952" t="s">
        <v>446</v>
      </c>
      <c r="DR126" s="952"/>
      <c r="DS126" s="952"/>
      <c r="DT126" s="952"/>
      <c r="DU126" s="952"/>
      <c r="DV126" s="953" t="s">
        <v>446</v>
      </c>
      <c r="DW126" s="953"/>
      <c r="DX126" s="953"/>
      <c r="DY126" s="953"/>
      <c r="DZ126" s="954"/>
    </row>
    <row r="127" spans="1:130" s="226" customFormat="1" ht="26.25" customHeight="1">
      <c r="A127" s="1092"/>
      <c r="B127" s="980"/>
      <c r="C127" s="1034" t="s">
        <v>479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1819</v>
      </c>
      <c r="AB127" s="991"/>
      <c r="AC127" s="991"/>
      <c r="AD127" s="991"/>
      <c r="AE127" s="992"/>
      <c r="AF127" s="993">
        <v>1505</v>
      </c>
      <c r="AG127" s="991"/>
      <c r="AH127" s="991"/>
      <c r="AI127" s="991"/>
      <c r="AJ127" s="992"/>
      <c r="AK127" s="993">
        <v>1089</v>
      </c>
      <c r="AL127" s="991"/>
      <c r="AM127" s="991"/>
      <c r="AN127" s="991"/>
      <c r="AO127" s="992"/>
      <c r="AP127" s="994">
        <v>0</v>
      </c>
      <c r="AQ127" s="995"/>
      <c r="AR127" s="995"/>
      <c r="AS127" s="995"/>
      <c r="AT127" s="996"/>
      <c r="AU127" s="262"/>
      <c r="AV127" s="262"/>
      <c r="AW127" s="262"/>
      <c r="AX127" s="1064" t="s">
        <v>480</v>
      </c>
      <c r="AY127" s="1065"/>
      <c r="AZ127" s="1065"/>
      <c r="BA127" s="1065"/>
      <c r="BB127" s="1065"/>
      <c r="BC127" s="1065"/>
      <c r="BD127" s="1065"/>
      <c r="BE127" s="1066"/>
      <c r="BF127" s="1067" t="s">
        <v>481</v>
      </c>
      <c r="BG127" s="1065"/>
      <c r="BH127" s="1065"/>
      <c r="BI127" s="1065"/>
      <c r="BJ127" s="1065"/>
      <c r="BK127" s="1065"/>
      <c r="BL127" s="1066"/>
      <c r="BM127" s="1067" t="s">
        <v>482</v>
      </c>
      <c r="BN127" s="1065"/>
      <c r="BO127" s="1065"/>
      <c r="BP127" s="1065"/>
      <c r="BQ127" s="1065"/>
      <c r="BR127" s="1065"/>
      <c r="BS127" s="1066"/>
      <c r="BT127" s="1067" t="s">
        <v>483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484</v>
      </c>
      <c r="CQ127" s="982"/>
      <c r="CR127" s="982"/>
      <c r="CS127" s="982"/>
      <c r="CT127" s="982"/>
      <c r="CU127" s="982"/>
      <c r="CV127" s="982"/>
      <c r="CW127" s="982"/>
      <c r="CX127" s="982"/>
      <c r="CY127" s="982"/>
      <c r="CZ127" s="982"/>
      <c r="DA127" s="982"/>
      <c r="DB127" s="982"/>
      <c r="DC127" s="982"/>
      <c r="DD127" s="982"/>
      <c r="DE127" s="982"/>
      <c r="DF127" s="983"/>
      <c r="DG127" s="951" t="s">
        <v>435</v>
      </c>
      <c r="DH127" s="952"/>
      <c r="DI127" s="952"/>
      <c r="DJ127" s="952"/>
      <c r="DK127" s="952"/>
      <c r="DL127" s="952" t="s">
        <v>431</v>
      </c>
      <c r="DM127" s="952"/>
      <c r="DN127" s="952"/>
      <c r="DO127" s="952"/>
      <c r="DP127" s="952"/>
      <c r="DQ127" s="952" t="s">
        <v>446</v>
      </c>
      <c r="DR127" s="952"/>
      <c r="DS127" s="952"/>
      <c r="DT127" s="952"/>
      <c r="DU127" s="952"/>
      <c r="DV127" s="953" t="s">
        <v>122</v>
      </c>
      <c r="DW127" s="953"/>
      <c r="DX127" s="953"/>
      <c r="DY127" s="953"/>
      <c r="DZ127" s="954"/>
    </row>
    <row r="128" spans="1:130" s="226" customFormat="1" ht="26.25" customHeight="1" thickBot="1">
      <c r="A128" s="1075" t="s">
        <v>485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486</v>
      </c>
      <c r="X128" s="1077"/>
      <c r="Y128" s="1077"/>
      <c r="Z128" s="1078"/>
      <c r="AA128" s="1079">
        <v>431545</v>
      </c>
      <c r="AB128" s="1080"/>
      <c r="AC128" s="1080"/>
      <c r="AD128" s="1080"/>
      <c r="AE128" s="1081"/>
      <c r="AF128" s="1082">
        <v>451723</v>
      </c>
      <c r="AG128" s="1080"/>
      <c r="AH128" s="1080"/>
      <c r="AI128" s="1080"/>
      <c r="AJ128" s="1081"/>
      <c r="AK128" s="1082">
        <v>262353</v>
      </c>
      <c r="AL128" s="1080"/>
      <c r="AM128" s="1080"/>
      <c r="AN128" s="1080"/>
      <c r="AO128" s="1081"/>
      <c r="AP128" s="1083"/>
      <c r="AQ128" s="1084"/>
      <c r="AR128" s="1084"/>
      <c r="AS128" s="1084"/>
      <c r="AT128" s="1085"/>
      <c r="AU128" s="262"/>
      <c r="AV128" s="262"/>
      <c r="AW128" s="262"/>
      <c r="AX128" s="920" t="s">
        <v>487</v>
      </c>
      <c r="AY128" s="921"/>
      <c r="AZ128" s="921"/>
      <c r="BA128" s="921"/>
      <c r="BB128" s="921"/>
      <c r="BC128" s="921"/>
      <c r="BD128" s="921"/>
      <c r="BE128" s="922"/>
      <c r="BF128" s="1086" t="s">
        <v>122</v>
      </c>
      <c r="BG128" s="1087"/>
      <c r="BH128" s="1087"/>
      <c r="BI128" s="1087"/>
      <c r="BJ128" s="1087"/>
      <c r="BK128" s="1087"/>
      <c r="BL128" s="1088"/>
      <c r="BM128" s="1086">
        <v>11.81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488</v>
      </c>
      <c r="CQ128" s="1069"/>
      <c r="CR128" s="1069"/>
      <c r="CS128" s="1069"/>
      <c r="CT128" s="1069"/>
      <c r="CU128" s="1069"/>
      <c r="CV128" s="1069"/>
      <c r="CW128" s="1069"/>
      <c r="CX128" s="1069"/>
      <c r="CY128" s="1069"/>
      <c r="CZ128" s="1069"/>
      <c r="DA128" s="1069"/>
      <c r="DB128" s="1069"/>
      <c r="DC128" s="1069"/>
      <c r="DD128" s="1069"/>
      <c r="DE128" s="1069"/>
      <c r="DF128" s="1070"/>
      <c r="DG128" s="1071">
        <v>954</v>
      </c>
      <c r="DH128" s="1072"/>
      <c r="DI128" s="1072"/>
      <c r="DJ128" s="1072"/>
      <c r="DK128" s="1072"/>
      <c r="DL128" s="1072" t="s">
        <v>435</v>
      </c>
      <c r="DM128" s="1072"/>
      <c r="DN128" s="1072"/>
      <c r="DO128" s="1072"/>
      <c r="DP128" s="1072"/>
      <c r="DQ128" s="1072" t="s">
        <v>432</v>
      </c>
      <c r="DR128" s="1072"/>
      <c r="DS128" s="1072"/>
      <c r="DT128" s="1072"/>
      <c r="DU128" s="1072"/>
      <c r="DV128" s="1073" t="s">
        <v>432</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489</v>
      </c>
      <c r="X129" s="1106"/>
      <c r="Y129" s="1106"/>
      <c r="Z129" s="1107"/>
      <c r="AA129" s="990">
        <v>30395090</v>
      </c>
      <c r="AB129" s="991"/>
      <c r="AC129" s="991"/>
      <c r="AD129" s="991"/>
      <c r="AE129" s="992"/>
      <c r="AF129" s="993">
        <v>30185832</v>
      </c>
      <c r="AG129" s="991"/>
      <c r="AH129" s="991"/>
      <c r="AI129" s="991"/>
      <c r="AJ129" s="992"/>
      <c r="AK129" s="993">
        <v>29953629</v>
      </c>
      <c r="AL129" s="991"/>
      <c r="AM129" s="991"/>
      <c r="AN129" s="991"/>
      <c r="AO129" s="992"/>
      <c r="AP129" s="1108"/>
      <c r="AQ129" s="1109"/>
      <c r="AR129" s="1109"/>
      <c r="AS129" s="1109"/>
      <c r="AT129" s="1110"/>
      <c r="AU129" s="264"/>
      <c r="AV129" s="264"/>
      <c r="AW129" s="264"/>
      <c r="AX129" s="1099" t="s">
        <v>490</v>
      </c>
      <c r="AY129" s="982"/>
      <c r="AZ129" s="982"/>
      <c r="BA129" s="982"/>
      <c r="BB129" s="982"/>
      <c r="BC129" s="982"/>
      <c r="BD129" s="982"/>
      <c r="BE129" s="983"/>
      <c r="BF129" s="1100" t="s">
        <v>433</v>
      </c>
      <c r="BG129" s="1101"/>
      <c r="BH129" s="1101"/>
      <c r="BI129" s="1101"/>
      <c r="BJ129" s="1101"/>
      <c r="BK129" s="1101"/>
      <c r="BL129" s="1102"/>
      <c r="BM129" s="1100">
        <v>16.809999999999999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492</v>
      </c>
      <c r="X130" s="1106"/>
      <c r="Y130" s="1106"/>
      <c r="Z130" s="1107"/>
      <c r="AA130" s="990">
        <v>5731412</v>
      </c>
      <c r="AB130" s="991"/>
      <c r="AC130" s="991"/>
      <c r="AD130" s="991"/>
      <c r="AE130" s="992"/>
      <c r="AF130" s="993">
        <v>5731708</v>
      </c>
      <c r="AG130" s="991"/>
      <c r="AH130" s="991"/>
      <c r="AI130" s="991"/>
      <c r="AJ130" s="992"/>
      <c r="AK130" s="993">
        <v>5895458</v>
      </c>
      <c r="AL130" s="991"/>
      <c r="AM130" s="991"/>
      <c r="AN130" s="991"/>
      <c r="AO130" s="992"/>
      <c r="AP130" s="1108"/>
      <c r="AQ130" s="1109"/>
      <c r="AR130" s="1109"/>
      <c r="AS130" s="1109"/>
      <c r="AT130" s="1110"/>
      <c r="AU130" s="264"/>
      <c r="AV130" s="264"/>
      <c r="AW130" s="264"/>
      <c r="AX130" s="1099" t="s">
        <v>493</v>
      </c>
      <c r="AY130" s="982"/>
      <c r="AZ130" s="982"/>
      <c r="BA130" s="982"/>
      <c r="BB130" s="982"/>
      <c r="BC130" s="982"/>
      <c r="BD130" s="982"/>
      <c r="BE130" s="983"/>
      <c r="BF130" s="1136">
        <v>8.9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494</v>
      </c>
      <c r="X131" s="1144"/>
      <c r="Y131" s="1144"/>
      <c r="Z131" s="1145"/>
      <c r="AA131" s="1037">
        <v>24663678</v>
      </c>
      <c r="AB131" s="1016"/>
      <c r="AC131" s="1016"/>
      <c r="AD131" s="1016"/>
      <c r="AE131" s="1017"/>
      <c r="AF131" s="1015">
        <v>24454124</v>
      </c>
      <c r="AG131" s="1016"/>
      <c r="AH131" s="1016"/>
      <c r="AI131" s="1016"/>
      <c r="AJ131" s="1017"/>
      <c r="AK131" s="1015">
        <v>24058171</v>
      </c>
      <c r="AL131" s="1016"/>
      <c r="AM131" s="1016"/>
      <c r="AN131" s="1016"/>
      <c r="AO131" s="1017"/>
      <c r="AP131" s="1146"/>
      <c r="AQ131" s="1147"/>
      <c r="AR131" s="1147"/>
      <c r="AS131" s="1147"/>
      <c r="AT131" s="1148"/>
      <c r="AU131" s="264"/>
      <c r="AV131" s="264"/>
      <c r="AW131" s="264"/>
      <c r="AX131" s="1118" t="s">
        <v>495</v>
      </c>
      <c r="AY131" s="1069"/>
      <c r="AZ131" s="1069"/>
      <c r="BA131" s="1069"/>
      <c r="BB131" s="1069"/>
      <c r="BC131" s="1069"/>
      <c r="BD131" s="1069"/>
      <c r="BE131" s="1070"/>
      <c r="BF131" s="1119" t="s">
        <v>431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497</v>
      </c>
      <c r="W132" s="1129"/>
      <c r="X132" s="1129"/>
      <c r="Y132" s="1129"/>
      <c r="Z132" s="1130"/>
      <c r="AA132" s="1131">
        <v>8.4196160849999995</v>
      </c>
      <c r="AB132" s="1132"/>
      <c r="AC132" s="1132"/>
      <c r="AD132" s="1132"/>
      <c r="AE132" s="1133"/>
      <c r="AF132" s="1134">
        <v>8.6172622659999991</v>
      </c>
      <c r="AG132" s="1132"/>
      <c r="AH132" s="1132"/>
      <c r="AI132" s="1132"/>
      <c r="AJ132" s="1133"/>
      <c r="AK132" s="1134">
        <v>9.7151109279999996</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498</v>
      </c>
      <c r="W133" s="1112"/>
      <c r="X133" s="1112"/>
      <c r="Y133" s="1112"/>
      <c r="Z133" s="1113"/>
      <c r="AA133" s="1114">
        <v>7.7</v>
      </c>
      <c r="AB133" s="1115"/>
      <c r="AC133" s="1115"/>
      <c r="AD133" s="1115"/>
      <c r="AE133" s="1116"/>
      <c r="AF133" s="1114">
        <v>8</v>
      </c>
      <c r="AG133" s="1115"/>
      <c r="AH133" s="1115"/>
      <c r="AI133" s="1115"/>
      <c r="AJ133" s="1116"/>
      <c r="AK133" s="1114">
        <v>8.9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7WgQNF5HdASdjMvXSMTDflIaD8dQvZhv46BTmAICji+KVeIWHyIEUjdvwif9YebcVxfJ3GzTkUjbnvLcmgu74w==" saltValue="X/blht7tSPYDITCJsJw1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8" zoomScaleNormal="85" zoomScaleSheetLayoutView="98"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aQy2X6KmO9V0EZv0SEiQFG2EQ1MCsok7skLVaM082bKZVIOZhWUC3yVqIfJUOGIqdq823UNYCcqgJyanCa5zQ==" saltValue="7cC+YfqrczJ+BiPyyGsJ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4" zoomScaleNormal="84"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k+zBl8T61rEk/sBXTTEuRXM7/C2AghXg9FJZMAtB09qRrZr5BEqNOEFpchoEJyBrLNFXmO5VGRjjMq+IGHGeQ==" saltValue="RP2O7xc1/2QhHifGkgNZ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48" zoomScaleSheetLayoutView="48" workbookViewId="0">
      <selection activeCell="AL20" sqref="AL20"/>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507</v>
      </c>
      <c r="AL9" s="1155"/>
      <c r="AM9" s="1155"/>
      <c r="AN9" s="1156"/>
      <c r="AO9" s="292">
        <v>7085502</v>
      </c>
      <c r="AP9" s="292">
        <v>61826</v>
      </c>
      <c r="AQ9" s="293">
        <v>56134</v>
      </c>
      <c r="AR9" s="294">
        <v>10.1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508</v>
      </c>
      <c r="AL10" s="1155"/>
      <c r="AM10" s="1155"/>
      <c r="AN10" s="1156"/>
      <c r="AO10" s="295">
        <v>1022647</v>
      </c>
      <c r="AP10" s="295">
        <v>8923</v>
      </c>
      <c r="AQ10" s="296">
        <v>5510</v>
      </c>
      <c r="AR10" s="297">
        <v>61.9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509</v>
      </c>
      <c r="AL11" s="1155"/>
      <c r="AM11" s="1155"/>
      <c r="AN11" s="1156"/>
      <c r="AO11" s="295">
        <v>1121806</v>
      </c>
      <c r="AP11" s="295">
        <v>9789</v>
      </c>
      <c r="AQ11" s="296">
        <v>3865</v>
      </c>
      <c r="AR11" s="297">
        <v>153.30000000000001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510</v>
      </c>
      <c r="AL12" s="1155"/>
      <c r="AM12" s="1155"/>
      <c r="AN12" s="1156"/>
      <c r="AO12" s="295" t="s">
        <v>511</v>
      </c>
      <c r="AP12" s="295" t="s">
        <v>511</v>
      </c>
      <c r="AQ12" s="296">
        <v>1439</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512</v>
      </c>
      <c r="AL13" s="1155"/>
      <c r="AM13" s="1155"/>
      <c r="AN13" s="1156"/>
      <c r="AO13" s="295" t="s">
        <v>511</v>
      </c>
      <c r="AP13" s="295" t="s">
        <v>511</v>
      </c>
      <c r="AQ13" s="296">
        <v>19</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513</v>
      </c>
      <c r="AL14" s="1155"/>
      <c r="AM14" s="1155"/>
      <c r="AN14" s="1156"/>
      <c r="AO14" s="295">
        <v>673535</v>
      </c>
      <c r="AP14" s="295">
        <v>5877</v>
      </c>
      <c r="AQ14" s="296">
        <v>2011</v>
      </c>
      <c r="AR14" s="297">
        <v>192.2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514</v>
      </c>
      <c r="AL15" s="1155"/>
      <c r="AM15" s="1155"/>
      <c r="AN15" s="1156"/>
      <c r="AO15" s="295">
        <v>149418</v>
      </c>
      <c r="AP15" s="295">
        <v>1304</v>
      </c>
      <c r="AQ15" s="296">
        <v>1607</v>
      </c>
      <c r="AR15" s="297">
        <v>-18.899999999999999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515</v>
      </c>
      <c r="AL16" s="1158"/>
      <c r="AM16" s="1158"/>
      <c r="AN16" s="1159"/>
      <c r="AO16" s="295">
        <v>-734670</v>
      </c>
      <c r="AP16" s="295">
        <v>-6411</v>
      </c>
      <c r="AQ16" s="296">
        <v>-5023</v>
      </c>
      <c r="AR16" s="297">
        <v>27.6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9318238</v>
      </c>
      <c r="AP17" s="295">
        <v>81308</v>
      </c>
      <c r="AQ17" s="296">
        <v>65561</v>
      </c>
      <c r="AR17" s="297">
        <v>24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520</v>
      </c>
      <c r="AL21" s="1150"/>
      <c r="AM21" s="1150"/>
      <c r="AN21" s="1151"/>
      <c r="AO21" s="307">
        <v>7.45</v>
      </c>
      <c r="AP21" s="308">
        <v>6.51</v>
      </c>
      <c r="AQ21" s="309">
        <v>0.94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521</v>
      </c>
      <c r="AL22" s="1150"/>
      <c r="AM22" s="1150"/>
      <c r="AN22" s="1151"/>
      <c r="AO22" s="312">
        <v>100.5</v>
      </c>
      <c r="AP22" s="313">
        <v>99.9</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526</v>
      </c>
      <c r="AL32" s="1166"/>
      <c r="AM32" s="1166"/>
      <c r="AN32" s="1167"/>
      <c r="AO32" s="322">
        <v>6196613</v>
      </c>
      <c r="AP32" s="322">
        <v>54070</v>
      </c>
      <c r="AQ32" s="323">
        <v>34736</v>
      </c>
      <c r="AR32" s="324">
        <v>55.7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527</v>
      </c>
      <c r="AL33" s="1166"/>
      <c r="AM33" s="1166"/>
      <c r="AN33" s="1167"/>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528</v>
      </c>
      <c r="AL34" s="1166"/>
      <c r="AM34" s="1166"/>
      <c r="AN34" s="1167"/>
      <c r="AO34" s="322" t="s">
        <v>511</v>
      </c>
      <c r="AP34" s="322" t="s">
        <v>511</v>
      </c>
      <c r="AQ34" s="323">
        <v>3</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529</v>
      </c>
      <c r="AL35" s="1166"/>
      <c r="AM35" s="1166"/>
      <c r="AN35" s="1167"/>
      <c r="AO35" s="322">
        <v>1713201</v>
      </c>
      <c r="AP35" s="322">
        <v>14949</v>
      </c>
      <c r="AQ35" s="323">
        <v>12174</v>
      </c>
      <c r="AR35" s="324">
        <v>22.8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530</v>
      </c>
      <c r="AL36" s="1166"/>
      <c r="AM36" s="1166"/>
      <c r="AN36" s="1167"/>
      <c r="AO36" s="322">
        <v>556327</v>
      </c>
      <c r="AP36" s="322">
        <v>4854</v>
      </c>
      <c r="AQ36" s="323">
        <v>1732</v>
      </c>
      <c r="AR36" s="324">
        <v>180.3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531</v>
      </c>
      <c r="AL37" s="1166"/>
      <c r="AM37" s="1166"/>
      <c r="AN37" s="1167"/>
      <c r="AO37" s="322">
        <v>28839</v>
      </c>
      <c r="AP37" s="322">
        <v>252</v>
      </c>
      <c r="AQ37" s="323">
        <v>505</v>
      </c>
      <c r="AR37" s="324">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532</v>
      </c>
      <c r="AL38" s="1169"/>
      <c r="AM38" s="1169"/>
      <c r="AN38" s="1170"/>
      <c r="AO38" s="325">
        <v>109</v>
      </c>
      <c r="AP38" s="325">
        <v>1</v>
      </c>
      <c r="AQ38" s="326">
        <v>0</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533</v>
      </c>
      <c r="AL39" s="1169"/>
      <c r="AM39" s="1169"/>
      <c r="AN39" s="1170"/>
      <c r="AO39" s="322">
        <v>-262353</v>
      </c>
      <c r="AP39" s="322">
        <v>-2289</v>
      </c>
      <c r="AQ39" s="323">
        <v>-7643</v>
      </c>
      <c r="AR39" s="324">
        <v>-70.099999999999994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534</v>
      </c>
      <c r="AL40" s="1166"/>
      <c r="AM40" s="1166"/>
      <c r="AN40" s="1167"/>
      <c r="AO40" s="322">
        <v>-5895458</v>
      </c>
      <c r="AP40" s="322">
        <v>-51442</v>
      </c>
      <c r="AQ40" s="323">
        <v>-31811</v>
      </c>
      <c r="AR40" s="324">
        <v>61.7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2337278</v>
      </c>
      <c r="AP41" s="322">
        <v>20394</v>
      </c>
      <c r="AQ41" s="323">
        <v>9697</v>
      </c>
      <c r="AR41" s="324">
        <v>110.3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502</v>
      </c>
      <c r="AN49" s="1162" t="s">
        <v>538</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8359588</v>
      </c>
      <c r="AN51" s="344">
        <v>72011</v>
      </c>
      <c r="AO51" s="345">
        <v>8.1999999999999993</v>
      </c>
      <c r="AP51" s="346">
        <v>64620</v>
      </c>
      <c r="AQ51" s="347">
        <v>11.4</v>
      </c>
      <c r="AR51" s="348">
        <v>-3.2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4921503</v>
      </c>
      <c r="AN52" s="352">
        <v>42395</v>
      </c>
      <c r="AO52" s="353">
        <v>10.199999999999999</v>
      </c>
      <c r="AP52" s="354">
        <v>37260</v>
      </c>
      <c r="AQ52" s="355">
        <v>15.4</v>
      </c>
      <c r="AR52" s="356">
        <v>-5.2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8223975</v>
      </c>
      <c r="AN53" s="344">
        <v>71078</v>
      </c>
      <c r="AO53" s="345">
        <v>-1.3</v>
      </c>
      <c r="AP53" s="346">
        <v>64287</v>
      </c>
      <c r="AQ53" s="347">
        <v>-0.5</v>
      </c>
      <c r="AR53" s="348">
        <v>-0.8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5916680</v>
      </c>
      <c r="AN54" s="352">
        <v>51136</v>
      </c>
      <c r="AO54" s="353">
        <v>20.6</v>
      </c>
      <c r="AP54" s="354">
        <v>41052</v>
      </c>
      <c r="AQ54" s="355">
        <v>10.199999999999999</v>
      </c>
      <c r="AR54" s="356">
        <v>10.4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7361974</v>
      </c>
      <c r="AN55" s="344">
        <v>63848</v>
      </c>
      <c r="AO55" s="345">
        <v>-10.199999999999999</v>
      </c>
      <c r="AP55" s="346">
        <v>46440</v>
      </c>
      <c r="AQ55" s="347">
        <v>-27.8</v>
      </c>
      <c r="AR55" s="348">
        <v>17.600000000000001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5118373</v>
      </c>
      <c r="AN56" s="352">
        <v>44390</v>
      </c>
      <c r="AO56" s="353">
        <v>-13.2</v>
      </c>
      <c r="AP56" s="354">
        <v>27658</v>
      </c>
      <c r="AQ56" s="355">
        <v>-32.6</v>
      </c>
      <c r="AR56" s="356">
        <v>19.399999999999999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8321316</v>
      </c>
      <c r="AN57" s="344">
        <v>72247</v>
      </c>
      <c r="AO57" s="345">
        <v>13.2</v>
      </c>
      <c r="AP57" s="346">
        <v>63257</v>
      </c>
      <c r="AQ57" s="347">
        <v>36.200000000000003</v>
      </c>
      <c r="AR57" s="348">
        <v>-23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5739780</v>
      </c>
      <c r="AN58" s="352">
        <v>49834</v>
      </c>
      <c r="AO58" s="353">
        <v>12.3</v>
      </c>
      <c r="AP58" s="354">
        <v>27259</v>
      </c>
      <c r="AQ58" s="355">
        <v>-1.4</v>
      </c>
      <c r="AR58" s="356">
        <v>13.7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6299557</v>
      </c>
      <c r="AN59" s="344">
        <v>54968</v>
      </c>
      <c r="AO59" s="345">
        <v>-23.9</v>
      </c>
      <c r="AP59" s="346">
        <v>52308</v>
      </c>
      <c r="AQ59" s="347">
        <v>-17.3</v>
      </c>
      <c r="AR59" s="348">
        <v>-6.6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3227810</v>
      </c>
      <c r="AN60" s="352">
        <v>28165</v>
      </c>
      <c r="AO60" s="353">
        <v>-43.5</v>
      </c>
      <c r="AP60" s="354">
        <v>28695</v>
      </c>
      <c r="AQ60" s="355">
        <v>5.3</v>
      </c>
      <c r="AR60" s="356">
        <v>-48.8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7713282</v>
      </c>
      <c r="AN61" s="359">
        <v>66830</v>
      </c>
      <c r="AO61" s="360">
        <v>-2.8</v>
      </c>
      <c r="AP61" s="361">
        <v>58182</v>
      </c>
      <c r="AQ61" s="362">
        <v>0.4</v>
      </c>
      <c r="AR61" s="348">
        <v>-3.2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4984829</v>
      </c>
      <c r="AN62" s="352">
        <v>43184</v>
      </c>
      <c r="AO62" s="353">
        <v>-2.7</v>
      </c>
      <c r="AP62" s="354">
        <v>32385</v>
      </c>
      <c r="AQ62" s="355">
        <v>-0.6</v>
      </c>
      <c r="AR62" s="356">
        <v>-2.1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AVaXMGbE03KBUTG1V1lZWWJePGxdN9aRT4PT1Grnu4Q0I6/9AnM5frDtsWbECs2vOEmo3qektLgbi5qVrBIEA==" saltValue="S86xu7tqiE5KDMoUOi94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9" zoomScaleNormal="59"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P5KPCS8BFrT39G70D0t7MkTW6z/Mh+bo0/CIKJ21HrxS6nMzFDcgPBTl2FiR7WRsVrmOuh5EzSV8fYX5dEhKg==" saltValue="+G6Dw483hqZ4WB7UiFcF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499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UPQdfNun4QQ0+Eeiq5uXIOhFq9Z2O/Lz1NopURLxD1a5O1Qg7UY6LsaX9Nj59sCwAYvmXzdGDXeeQJjVQw5+A==" saltValue="PMyFJF36hFALfV0y549A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74" t="s">
        <v>3</v>
      </c>
      <c r="D47" s="1174"/>
      <c r="E47" s="1175"/>
      <c r="F47" s="11">
        <v>20.93</v>
      </c>
      <c r="G47" s="12">
        <v>17.84</v>
      </c>
      <c r="H47" s="12">
        <v>20.81</v>
      </c>
      <c r="I47" s="12">
        <v>19.329999999999998</v>
      </c>
      <c r="J47" s="13">
        <v>19.52</v>
      </c>
    </row>
    <row r="48" spans="2:10" ht="57.75" customHeight="1">
      <c r="B48" s="14"/>
      <c r="C48" s="1176" t="s">
        <v>4</v>
      </c>
      <c r="D48" s="1176"/>
      <c r="E48" s="1177"/>
      <c r="F48" s="15">
        <v>2.52</v>
      </c>
      <c r="G48" s="16">
        <v>4.24</v>
      </c>
      <c r="H48" s="16">
        <v>4.66</v>
      </c>
      <c r="I48" s="16">
        <v>5.42</v>
      </c>
      <c r="J48" s="17">
        <v>4.24</v>
      </c>
    </row>
    <row r="49" spans="2:10" ht="57.75" customHeight="1" thickBot="1">
      <c r="B49" s="18"/>
      <c r="C49" s="1178" t="s">
        <v>5</v>
      </c>
      <c r="D49" s="1178"/>
      <c r="E49" s="1179"/>
      <c r="F49" s="19">
        <v>1.83</v>
      </c>
      <c r="G49" s="20" t="s">
        <v>558</v>
      </c>
      <c r="H49" s="20">
        <v>3.43</v>
      </c>
      <c r="I49" s="20" t="s">
        <v>559</v>
      </c>
      <c r="J49" s="21" t="s">
        <v>560</v>
      </c>
    </row>
    <row r="50" spans="2:10" ht="13.5" customHeight="1"/>
    <row r="51" spans="2:10" ht="13.5" hidden="1" customHeight="1"/>
    <row r="52" spans="2:10" ht="13.5" hidden="1" customHeight="1"/>
    <row r="53" spans="2:10" ht="13.5" hidden="1" customHeight="1"/>
  </sheetData>
  <sheetProtection algorithmName="SHA-512" hashValue="HOloB0Y7z58Hn4lISn8QK2/7/+/yIfy679DTkTzcr93COG6VI61o3Qm1mpGobP1bDSrfRJwKXHnh/g5POXnl8g==" saltValue="OFLMWJTBoZsoRsFOxZQ7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2019-03-07T00:14:38Z</cp:lastPrinted>
  <dcterms:created xsi:type="dcterms:W3CDTF">2019-02-14T03:32:40Z</dcterms:created>
  <dcterms:modified xsi:type="dcterms:W3CDTF">2019-10-31T00:58:55Z</dcterms:modified>
  <cp:category/>
</cp:coreProperties>
</file>