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4940" windowHeight="7755" tabRatio="821"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 sheetId="24" r:id="rId14"/>
    <sheet name="施設類型別ストック情報分析表② " sheetId="25" r:id="rId15"/>
    <sheet name="データシート" sheetId="8" state="hidden" r:id="rId16"/>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AM36"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<sst xmlns="http://schemas.openxmlformats.org/spreadsheetml/2006/main" count="1042" uniqueCount="577">
  <si>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</si>
  <si>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</si>
  <si>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</si>
  <si>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</si>
  <si>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</si>
  <si>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</si>
  <si>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</si>
  <si>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</si>
  <si>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</si>
  <si>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</si>
  <si>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</si>
  <si>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</si>
  <si>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</si>
  <si>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</si>
  <si>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</si>
  <si>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</si>
  <si>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</si>
  <si>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</si>
  <si>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</si>
  <si>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</si>
  <si>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</si>
  <si>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</si>
  <si>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</si>
  <si>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</si>
  <si>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</si>
  <si>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</si>
  <si>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</si>
  <si>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</si>
  <si>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</si>
  <si>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</si>
  <si>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</si>
  <si>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</si>
  <si>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</si>
  <si>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</si>
  <si>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</si>
  <si>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</si>
  <si>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</si>
  <si>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</si>
  <si>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</si>
  <si>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</si>
  <si>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</si>
  <si>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</si>
  <si>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</si>
  <si>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</si>
  <si>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</si>
  <si>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</si>
  <si>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</si>
  <si>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</si>
  <si>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</si>
  <si>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</si>
  <si>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</si>
  <si>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</si>
  <si>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</si>
  <si>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</si>
  <si>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</si>
  <si>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</si>
  <si>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</si>
  <si>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</si>
  <si>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</si>
  <si>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</si>
  <si>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</si>
  <si>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</si>
  <si>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</si>
  <si>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</si>
  <si>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</si>
  <si>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</si>
  <si>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</si>
  <si>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</si>
  <si>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</si>
  <si>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</si>
  <si>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</si>
  <si>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</si>
  <si>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</si>
  <si>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</si>
  <si>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</si>
  <si>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</si>
  <si>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</si>
  <si>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</si>
  <si>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</si>
  <si>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</si>
  <si>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</si>
  <si>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</si>
  <si>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東近江市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</si>
  <si>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</si>
  <si>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</si>
  <si>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</si>
  <si>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</si>
  <si>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</si>
  <si>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</si>
  <si>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</si>
  <si>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</si>
  <si>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</si>
  <si>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</si>
  <si>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</si>
  <si>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</si>
  <si>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</si>
  <si>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</si>
  <si>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</si>
  <si>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</si>
  <si>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</si>
  <si>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</si>
  <si>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</si>
  <si>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</si>
  <si>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</si>
  <si>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</si>
  <si>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</si>
  <si>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</si>
  <si>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</si>
  <si>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</si>
  <si>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</si>
  <si>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</si>
  <si>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</si>
  <si>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</si>
  <si>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</si>
  <si>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</si>
  <si>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</si>
  <si>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</si>
  <si>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</si>
  <si>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</si>
  <si>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</si>
  <si>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</si>
  <si>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</si>
  <si>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</si>
  <si>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</si>
  <si>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</si>
  <si>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</si>
  <si>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</si>
  <si>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</si>
  <si>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</si>
  <si>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</si>
  <si>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</si>
  <si>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</si>
  <si>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</si>
  <si>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</si>
  <si>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</si>
  <si>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</si>
  <si>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</si>
  <si>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</si>
  <si>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</si>
  <si>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</si>
  <si>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</si>
  <si>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</si>
  <si>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</si>
  <si>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</si>
  <si>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</si>
  <si>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</si>
  <si>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</si>
  <si>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</si>
  <si>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</si>
  <si>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</si>
  <si>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</si>
  <si>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</si>
  <si>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</si>
  <si>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</si>
  <si>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</si>
  <si>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</si>
  <si>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</si>
  <si>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</si>
  <si>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</si>
  <si>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</si>
  <si>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</si>
  <si>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</si>
  <si>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</si>
  <si>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</si>
  <si>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</si>
  <si>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</si>
  <si>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</si>
  <si>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</si>
  <si>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</si>
  <si>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</si>
  <si>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</si>
  <si>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</si>
  <si>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</si>
  <si>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</si>
  <si>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</si>
  <si>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</si>
  <si>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</si>
  <si>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</si>
  <si>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</si>
  <si>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</si>
  <si>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</si>
  <si>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</si>
  <si>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</si>
  <si>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</si>
  <si>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</si>
  <si>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</si>
  <si>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</si>
  <si>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</si>
  <si>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</si>
  <si>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</si>
  <si>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</si>
  <si>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</si>
  <si>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</si>
  <si>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</si>
  <si>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</si>
  <si>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</si>
  <si>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</si>
  <si>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</si>
  <si>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滋賀県東近江市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</si>
  <si>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</si>
  <si>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</si>
  <si>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</si>
  <si>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</si>
  <si>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</si>
  <si>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</si>
  <si>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</si>
  <si>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</si>
  <si>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</si>
  <si>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</si>
  <si>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</si>
  <si>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</si>
  <si>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</si>
  <si>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</si>
  <si>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</si>
  <si>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</si>
  <si>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</si>
  <si>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</si>
  <si>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</si>
  <si>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</si>
  <si>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</si>
  <si>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</si>
  <si>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</si>
  <si>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</si>
  <si>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</si>
  <si>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</si>
  <si>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</si>
  <si>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</si>
  <si>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</si>
  <si>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</si>
  <si>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</si>
  <si>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</si>
  <si>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</si>
  <si>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</si>
  <si>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</si>
  <si>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</si>
  <si>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</si>
  <si>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</si>
  <si>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</si>
  <si>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</si>
  <si>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</si>
  <si>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</si>
  <si>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</si>
  <si>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</si>
  <si>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</si>
  <si>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</si>
  <si>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</si>
  <si>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</si>
  <si>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</si>
  <si>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</si>
  <si>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</si>
  <si>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</si>
  <si>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</si>
  <si>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</si>
  <si>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</si>
  <si>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</si>
  <si>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</si>
  <si>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</si>
  <si>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</si>
  <si>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</si>
  <si>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</si>
  <si>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</si>
  <si>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</si>
  <si>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</si>
  <si>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</si>
  <si>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</si>
  <si>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</si>
  <si>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</si>
  <si>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</si>
  <si>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</si>
  <si>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</si>
  <si>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</si>
  <si>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</si>
  <si>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</si>
  <si>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</si>
  <si>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</si>
  <si>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</si>
  <si>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</si>
  <si>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</si>
  <si>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</si>
  <si>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</si>
  <si>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</si>
  <si>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</si>
  <si>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</si>
  <si>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</si>
  <si>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</si>
  <si>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</si>
  <si>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</si>
  <si>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</si>
  <si>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</si>
  <si>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</si>
  <si>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</si>
  <si>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</si>
  <si>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</si>
  <si>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</si>
  <si>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</si>
  <si>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</si>
  <si>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</si>
  <si>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</si>
  <si>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</si>
  <si>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</si>
  <si>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</si>
  <si>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</si>
  <si>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</si>
  <si>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</si>
  <si>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</si>
  <si>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</si>
  <si>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</si>
  <si>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</si>
  <si>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</si>
  <si>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</si>
  <si>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</si>
  <si>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</si>
  <si>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</si>
  <si>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</si>
  <si>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</si>
  <si>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</si>
  <si>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</si>
  <si>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</si>
  <si>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</si>
  <si>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</si>
  <si>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</si>
  <si>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</si>
  <si>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</si>
  <si>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</si>
  <si>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</si>
  <si>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</si>
  <si>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</si>
  <si>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</si>
  <si>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</si>
  <si>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</si>
  <si>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</si>
  <si>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</si>
  <si>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</si>
  <si>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</si>
  <si>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</si>
  <si>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</si>
  <si>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</si>
  <si>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</si>
  <si>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</si>
  <si>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</si>
  <si>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</si>
  <si>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</si>
  <si>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</si>
  <si>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</si>
  <si>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</si>
  <si>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</si>
  <si>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</si>
  <si>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</si>
  <si>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滋賀県東近江市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</si>
  <si>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</si>
  <si>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</si>
  <si>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</si>
  <si>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</si>
  <si>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</si>
  <si>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</si>
  <si>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</si>
  <si>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</si>
  <si>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</si>
  <si>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</si>
  <si>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</si>
  <si>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</si>
  <si>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</si>
  <si>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</si>
  <si>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</si>
  <si>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</si>
  <si>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</si>
  <si>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</si>
  <si>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</si>
  <si>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</si>
  <si>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</si>
  <si>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</si>
  <si>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</si>
  <si>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</si>
  <si>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</si>
  <si>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</si>
  <si>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</si>
  <si>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</si>
  <si>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</si>
  <si>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</si>
  <si>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</si>
  <si>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</si>
  <si>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</si>
  <si>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</si>
  <si>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</si>
  <si>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</si>
  <si>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</si>
  <si>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</si>
  <si>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</si>
  <si>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</si>
  <si>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</si>
  <si>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</si>
  <si>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</si>
  <si>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公設地方卸売市場特別会計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</si>
  <si>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</si>
  <si>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</si>
  <si>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</si>
  <si>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</si>
  <si>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</si>
  <si>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</si>
  <si>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</si>
  <si>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</si>
  <si>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</si>
  <si>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</si>
  <si>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</si>
  <si>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</si>
  <si>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</si>
  <si>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</si>
  <si>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</si>
  <si>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</si>
  <si>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</si>
  <si>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</si>
  <si>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</si>
  <si>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</si>
  <si>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</si>
  <si>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</si>
  <si>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</si>
  <si>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</si>
  <si>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</si>
  <si>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</si>
  <si>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</si>
  <si>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</si>
  <si>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</si>
  <si>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</si>
  <si>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</si>
  <si>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</si>
  <si>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</si>
  <si>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</si>
  <si>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</si>
  <si>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</si>
  <si>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</si>
  <si>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</si>
  <si>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</si>
  <si>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</si>
  <si>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</si>
  <si>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</si>
  <si>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</si>
  <si>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</si>
  <si>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</si>
  <si>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</si>
  <si>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</si>
  <si>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</si>
  <si>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</si>
  <si>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</si>
  <si>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</si>
  <si>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</si>
  <si>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</si>
  <si>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</si>
  <si>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</si>
  <si>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</si>
  <si>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</si>
  <si>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</si>
  <si>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</si>
  <si>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</si>
  <si>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</si>
  <si>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</si>
  <si>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</si>
  <si>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</si>
  <si>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</si>
  <si>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</si>
  <si>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</si>
  <si>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</si>
  <si>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</si>
  <si>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</si>
  <si>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</si>
  <si>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</si>
  <si>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</si>
  <si>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</si>
  <si>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</si>
  <si>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</si>
  <si>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</si>
  <si>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</si>
  <si>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</si>
  <si>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</si>
  <si>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</si>
  <si>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</si>
  <si>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</si>
  <si>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</si>
  <si>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</si>
  <si>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</si>
  <si>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</si>
  <si>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</si>
  <si>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</si>
  <si>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</si>
  <si>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</si>
  <si>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</si>
  <si>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</si>
  <si>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</si>
  <si>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</si>
  <si>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</si>
  <si>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</si>
  <si>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</si>
  <si>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</si>
  <si>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</si>
  <si>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</si>
  <si>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</si>
  <si>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</si>
  <si>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</si>
  <si>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</si>
  <si>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</si>
  <si>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</si>
  <si>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</si>
  <si>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</si>
  <si>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</si>
  <si>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</si>
  <si>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</si>
  <si>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</si>
  <si>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</si>
  <si>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</si>
  <si>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</si>
  <si>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</si>
  <si>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</si>
  <si>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</si>
  <si>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</si>
  <si>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</si>
  <si>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</si>
  <si>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</si>
  <si>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</si>
  <si>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</si>
  <si>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</si>
  <si>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</si>
  <si>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</si>
  <si>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</si>
  <si>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</si>
  <si>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</si>
  <si>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</si>
  <si>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</si>
  <si>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</si>
  <si>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</si>
  <si>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2.68</t>
  </si>
  <si>
    <t>▲ 1.55</t>
  </si>
  <si>
    <t>▲ 0.91</t>
  </si>
  <si>
    <t>水道事業会計</t>
  </si>
  <si>
    <t>一般会計</t>
  </si>
  <si>
    <t>下水道事業特別会計</t>
  </si>
  <si>
    <t>介護保険特別会計</t>
  </si>
  <si>
    <t>病院事業会計</t>
  </si>
  <si>
    <t>国民健康保険（施設勘定）特別会計</t>
  </si>
  <si>
    <t>国民健康保険（事業勘定）特別会計</t>
  </si>
  <si>
    <t>後期高齢者医療特別会計</t>
  </si>
  <si>
    <t>その他会計（赤字）</t>
  </si>
  <si>
    <t>その他会計（黒字）</t>
  </si>
  <si>
    <t>愛の田園振興公社</t>
    <rPh sb="0" eb="1">
      <t>アイ</t>
    </rPh>
    <rPh sb="2" eb="4">
      <t>デンエン</t>
    </rPh>
    <rPh sb="4" eb="6">
      <t>シンコウ</t>
    </rPh>
    <rPh sb="6" eb="8">
      <t>コウシャ</t>
    </rPh>
    <phoneticPr fontId="2"/>
  </si>
  <si>
    <t>東近江市土地開発公社</t>
    <rPh sb="0" eb="1">
      <t>ヒガシ</t>
    </rPh>
    <rPh sb="1" eb="3">
      <t>オウミ</t>
    </rPh>
    <rPh sb="3" eb="4">
      <t>シ</t>
    </rPh>
    <rPh sb="4" eb="6">
      <t>トチ</t>
    </rPh>
    <rPh sb="6" eb="8">
      <t>カイハツ</t>
    </rPh>
    <rPh sb="8" eb="10">
      <t>コウシャ</t>
    </rPh>
    <phoneticPr fontId="2"/>
  </si>
  <si>
    <t>東近江ケーブルネットワーク</t>
    <rPh sb="0" eb="1">
      <t>ヒガシ</t>
    </rPh>
    <rPh sb="1" eb="3">
      <t>オウミ</t>
    </rPh>
    <phoneticPr fontId="2"/>
  </si>
  <si>
    <t>東近江市地域振興事業団</t>
    <rPh sb="0" eb="1">
      <t>ヒガシ</t>
    </rPh>
    <rPh sb="1" eb="3">
      <t>オウミ</t>
    </rPh>
    <rPh sb="3" eb="4">
      <t>シ</t>
    </rPh>
    <rPh sb="4" eb="6">
      <t>チイキ</t>
    </rPh>
    <rPh sb="6" eb="8">
      <t>シンコウ</t>
    </rPh>
    <rPh sb="8" eb="11">
      <t>ジギョウダン</t>
    </rPh>
    <phoneticPr fontId="2"/>
  </si>
  <si>
    <t>〇</t>
    <phoneticPr fontId="2"/>
  </si>
  <si>
    <t>-</t>
    <phoneticPr fontId="2"/>
  </si>
  <si>
    <t>-</t>
    <phoneticPr fontId="2"/>
  </si>
  <si>
    <t>-</t>
    <phoneticPr fontId="2"/>
  </si>
  <si>
    <t>東近江行政組合一般会計</t>
    <rPh sb="0" eb="1">
      <t>ヒガシ</t>
    </rPh>
    <rPh sb="1" eb="3">
      <t>オウミ</t>
    </rPh>
    <rPh sb="3" eb="5">
      <t>ギョウセイ</t>
    </rPh>
    <rPh sb="5" eb="7">
      <t>クミアイ</t>
    </rPh>
    <rPh sb="7" eb="9">
      <t>イッパン</t>
    </rPh>
    <rPh sb="9" eb="11">
      <t>カイケイ</t>
    </rPh>
    <phoneticPr fontId="2"/>
  </si>
  <si>
    <t>東近江行政組合救急医療特別会計</t>
    <rPh sb="0" eb="1">
      <t>ヒガシ</t>
    </rPh>
    <rPh sb="1" eb="3">
      <t>オウミ</t>
    </rPh>
    <rPh sb="3" eb="5">
      <t>ギョウセイ</t>
    </rPh>
    <rPh sb="5" eb="7">
      <t>クミアイ</t>
    </rPh>
    <rPh sb="7" eb="9">
      <t>キュウキュウ</t>
    </rPh>
    <rPh sb="9" eb="11">
      <t>イリョウ</t>
    </rPh>
    <rPh sb="11" eb="13">
      <t>トクベツ</t>
    </rPh>
    <rPh sb="13" eb="15">
      <t>カイケイ</t>
    </rPh>
    <phoneticPr fontId="2"/>
  </si>
  <si>
    <t>八日市布引ライフ組合</t>
    <rPh sb="0" eb="3">
      <t>ヨウカイチ</t>
    </rPh>
    <rPh sb="3" eb="5">
      <t>ヌノビキ</t>
    </rPh>
    <rPh sb="8" eb="10">
      <t>クミアイ</t>
    </rPh>
    <phoneticPr fontId="2"/>
  </si>
  <si>
    <t>中部清掃組合</t>
    <rPh sb="0" eb="2">
      <t>チュウブ</t>
    </rPh>
    <rPh sb="2" eb="4">
      <t>セイソウ</t>
    </rPh>
    <rPh sb="4" eb="6">
      <t>クミアイ</t>
    </rPh>
    <phoneticPr fontId="2"/>
  </si>
  <si>
    <t>愛知郡広域行政組合一般会計</t>
    <rPh sb="0" eb="3">
      <t>エチグン</t>
    </rPh>
    <rPh sb="3" eb="5">
      <t>コウイキ</t>
    </rPh>
    <rPh sb="5" eb="7">
      <t>ギョウセイ</t>
    </rPh>
    <rPh sb="7" eb="9">
      <t>クミアイ</t>
    </rPh>
    <rPh sb="9" eb="11">
      <t>イッパン</t>
    </rPh>
    <rPh sb="11" eb="13">
      <t>カイケイ</t>
    </rPh>
    <phoneticPr fontId="2"/>
  </si>
  <si>
    <t>湖東広域衛生管理組合</t>
    <rPh sb="0" eb="2">
      <t>コトウ</t>
    </rPh>
    <rPh sb="2" eb="4">
      <t>コウイキ</t>
    </rPh>
    <rPh sb="4" eb="6">
      <t>エイセイ</t>
    </rPh>
    <rPh sb="6" eb="8">
      <t>カンリ</t>
    </rPh>
    <rPh sb="8" eb="10">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</si>
  <si>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</si>
  <si>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4" eb="16">
      <t>イッパン</t>
    </rPh>
    <rPh sb="16" eb="18">
      <t>カイケイ</t>
    </rPh>
    <phoneticPr fontId="2"/>
  </si>
  <si>
    <t>滋賀県後期高齢者医療広域連合特別会計</t>
    <rPh sb="0" eb="3">
      <t>シガケン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</si>
  <si>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</si>
  <si>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t>
    <phoneticPr fontId="2"/>
  </si>
  <si>
    <t>-</t>
    <phoneticPr fontId="2"/>
  </si>
  <si>
    <t>-</t>
    <phoneticPr fontId="2"/>
  </si>
  <si>
    <t>愛知郡広域行政組合水道事業会計</t>
    <rPh sb="0" eb="3">
      <t>エチグン</t>
    </rPh>
    <rPh sb="3" eb="5">
      <t>コウイキ</t>
    </rPh>
    <rPh sb="5" eb="7">
      <t>ギョウセイ</t>
    </rPh>
    <rPh sb="7" eb="9">
      <t>クミアイ</t>
    </rPh>
    <rPh sb="9" eb="11">
      <t>スイドウ</t>
    </rPh>
    <rPh sb="11" eb="13">
      <t>ジギョウ</t>
    </rPh>
    <rPh sb="13" eb="15">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</si>
  <si>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</si>
  <si>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</si>
  <si>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</si>
  <si>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</si>
  <si>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</si>
  <si>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</si>
  <si>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</si>
  <si>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</si>
  <si>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</si>
  <si>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</si>
  <si>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</si>
  <si>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</si>
  <si>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</si>
  <si>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合併特例事業債を活用した事業の推進により、将来負担比率は類似団体内平均値よりも低い水準で推移している。実質公債費比率については減少傾向であったが、平成27年度から類似団体内平均値を上回っている。原因としては、合併特例事業債に係る公債費が継続的に増加しており、今後は公債費負担を見据えて借入を実施する必要がある。</t>
    <rPh sb="0" eb="2">
      <t>ガッペイ</t>
    </rPh>
    <rPh sb="2" eb="4">
      <t>トクレイ</t>
    </rPh>
    <rPh sb="4" eb="6">
      <t>ジギョウ</t>
    </rPh>
    <rPh sb="6" eb="7">
      <t>サイ</t>
    </rPh>
    <rPh sb="8" eb="10">
      <t>カツヨウ</t>
    </rPh>
    <rPh sb="12" eb="14">
      <t>ジギョウ</t>
    </rPh>
    <rPh sb="15" eb="17">
      <t>スイシン</t>
    </rPh>
    <rPh sb="21" eb="23">
      <t>ショウライ</t>
    </rPh>
    <rPh sb="23" eb="25">
      <t>フタン</t>
    </rPh>
    <rPh sb="25" eb="27">
      <t>ヒリツ</t>
    </rPh>
    <rPh sb="28" eb="30">
      <t>ルイジ</t>
    </rPh>
    <rPh sb="30" eb="32">
      <t>ダンタイ</t>
    </rPh>
    <rPh sb="32" eb="33">
      <t>ナイ</t>
    </rPh>
    <rPh sb="33" eb="36">
      <t>ヘイキンチ</t>
    </rPh>
    <rPh sb="39" eb="40">
      <t>ヒク</t>
    </rPh>
    <rPh sb="41" eb="43">
      <t>スイジュン</t>
    </rPh>
    <rPh sb="44" eb="46">
      <t>スイイ</t>
    </rPh>
    <rPh sb="51" eb="53">
      <t>ジッシツ</t>
    </rPh>
    <rPh sb="53" eb="56">
      <t>コウサイヒ</t>
    </rPh>
    <rPh sb="56" eb="58">
      <t>ヒリツ</t>
    </rPh>
    <rPh sb="63" eb="65">
      <t>ゲンショウ</t>
    </rPh>
    <rPh sb="65" eb="67">
      <t>ケイコウ</t>
    </rPh>
    <rPh sb="73" eb="75">
      <t>ヘイセイ</t>
    </rPh>
    <rPh sb="77" eb="79">
      <t>ネンド</t>
    </rPh>
    <rPh sb="81" eb="83">
      <t>ルイジ</t>
    </rPh>
    <rPh sb="83" eb="85">
      <t>ダンタイ</t>
    </rPh>
    <rPh sb="85" eb="86">
      <t>ナイ</t>
    </rPh>
    <rPh sb="86" eb="89">
      <t>ヘイキンチ</t>
    </rPh>
    <rPh sb="90" eb="92">
      <t>ウワマワ</t>
    </rPh>
    <rPh sb="97" eb="99">
      <t>ゲンイン</t>
    </rPh>
    <rPh sb="104" eb="106">
      <t>ガッペイ</t>
    </rPh>
    <rPh sb="106" eb="108">
      <t>トクレイ</t>
    </rPh>
    <rPh sb="108" eb="110">
      <t>ジギョウ</t>
    </rPh>
    <rPh sb="110" eb="111">
      <t>サイ</t>
    </rPh>
    <rPh sb="112" eb="113">
      <t>カカ</t>
    </rPh>
    <rPh sb="114" eb="117">
      <t>コウサイヒ</t>
    </rPh>
    <rPh sb="118" eb="121">
      <t>ケイゾクテキ</t>
    </rPh>
    <rPh sb="122" eb="124">
      <t>ゾウカ</t>
    </rPh>
    <rPh sb="129" eb="131">
      <t>コンゴ</t>
    </rPh>
    <rPh sb="132" eb="135">
      <t>コウサイヒ</t>
    </rPh>
    <rPh sb="135" eb="137">
      <t>フタン</t>
    </rPh>
    <rPh sb="138" eb="140">
      <t>ミス</t>
    </rPh>
    <rPh sb="142" eb="144">
      <t>カリイレ</t>
    </rPh>
    <rPh sb="145" eb="147">
      <t>ジッシ</t>
    </rPh>
    <rPh sb="149" eb="1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</si>
</sst>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57996</c:v>
                </c:pt>
                <c:pt idx="1">
                  <c:v>64620</c:v>
                </c:pt>
                <c:pt idx="2">
                  <c:v>64287</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66583</c:v>
                </c:pt>
                <c:pt idx="1">
                  <c:v>72011</c:v>
                </c:pt>
                <c:pt idx="2">
                  <c:v>71078</c:v>
                </c:pt>
                <c:pt idx="3">
                  <c:v>63848</c:v>
                </c:pt>
                <c:pt idx="4">
                  <c:v>72247</c:v>
                </c:pt>
              </c:numCache>
            </c:numRef>
          </c:val>
          <c:smooth val="0"/>
        </c:ser>
        <c:dLbls>
          <c:showLegendKey val="0"/>
          <c:showVal val="0"/>
          <c:showCatName val="0"/>
          <c:showSerName val="0"/>
          <c:showPercent val="0"/>
          <c:showBubbleSize val="0"/>
        </c:dLbls>
        <c:marker val="1"/>
        <c:smooth val="0"/>
        <c:axId val="140964864"/>
        <c:axId val="136626176"/>
      </c:lineChart>
      <c:catAx>
        <c:axId val="140964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26176"/>
        <c:crosses val="autoZero"/>
        <c:auto val="1"/>
        <c:lblAlgn val="ctr"/>
        <c:lblOffset val="100"/>
        <c:tickLblSkip val="1"/>
        <c:tickMarkSkip val="1"/>
        <c:noMultiLvlLbl val="0"/>
      </c:catAx>
      <c:valAx>
        <c:axId val="1366261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6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2.74</c:v>
                </c:pt>
                <c:pt idx="1">
                  <c:v>2.52</c:v>
                </c:pt>
                <c:pt idx="2">
                  <c:v>4.24</c:v>
                </c:pt>
                <c:pt idx="3">
                  <c:v>4.66</c:v>
                </c:pt>
                <c:pt idx="4">
                  <c:v>5.42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19.11</c:v>
                </c:pt>
                <c:pt idx="1">
                  <c:v>20.93</c:v>
                </c:pt>
                <c:pt idx="2">
                  <c:v>17.84</c:v>
                </c:pt>
                <c:pt idx="3">
                  <c:v>20.81</c:v>
                </c:pt>
                <c:pt idx="4">
                  <c:v>19.329999999999998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4683008"/>
        <c:axId val="136628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-2.68</c:v>
                </c:pt>
                <c:pt idx="1">
                  <c:v>1.83</c:v>
                </c:pt>
                <c:pt idx="2">
                  <c:v>-1.55</c:v>
                </c:pt>
                <c:pt idx="3">
                  <c:v>3.43</c:v>
                </c:pt>
                <c:pt idx="4">
                  <c:v>-0.91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4683008"/>
        <c:axId val="136628480"/>
      </c:lineChart>
      <c:catAx>
        <c:axId val="14468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628480"/>
        <c:crosses val="autoZero"/>
        <c:auto val="1"/>
        <c:lblAlgn val="ctr"/>
        <c:lblOffset val="100"/>
        <c:tickLblSkip val="1"/>
        <c:tickMarkSkip val="1"/>
        <c:noMultiLvlLbl val="0"/>
      </c:catAx>
      <c:valAx>
        <c:axId val="13662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8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0.02</c:v>
                </c:pt>
                <c:pt idx="4">
                  <c:v>#N/A</c:v>
                </c:pt>
                <c:pt idx="5">
                  <c:v>0.03</c:v>
                </c:pt>
                <c:pt idx="6">
                  <c:v>#N/A</c:v>
                </c:pt>
                <c:pt idx="7">
                  <c:v>0.12</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0.05</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0.65</c:v>
                </c:pt>
                <c:pt idx="2">
                  <c:v>#N/A</c:v>
                </c:pt>
                <c:pt idx="3">
                  <c:v>0.52</c:v>
                </c:pt>
                <c:pt idx="4">
                  <c:v>#N/A</c:v>
                </c:pt>
                <c:pt idx="5">
                  <c:v>7.0000000000000007E-2</c:v>
                </c:pt>
                <c:pt idx="6">
                  <c:v>#N/A</c:v>
                </c:pt>
                <c:pt idx="7">
                  <c:v>0.01</c:v>
                </c:pt>
                <c:pt idx="8">
                  <c:v>#N/A</c:v>
                </c:pt>
                <c:pt idx="9">
                  <c:v>0.35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国民健康保険（施設勘定）特別会計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0.5</c:v>
                </c:pt>
                <c:pt idx="4">
                  <c:v>#N/A</c:v>
                </c:pt>
                <c:pt idx="5">
                  <c:v>0.59</c:v>
                </c:pt>
                <c:pt idx="6">
                  <c:v>#N/A</c:v>
                </c:pt>
                <c:pt idx="7">
                  <c:v>0.65</c:v>
                </c:pt>
                <c:pt idx="8">
                  <c:v>#N/A</c:v>
                </c:pt>
                <c:pt idx="9">
                  <c:v>0.64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2.16</c:v>
                </c:pt>
                <c:pt idx="2">
                  <c:v>#N/A</c:v>
                </c:pt>
                <c:pt idx="3">
                  <c:v>1.56</c:v>
                </c:pt>
                <c:pt idx="4">
                  <c:v>#N/A</c:v>
                </c:pt>
                <c:pt idx="5">
                  <c:v>0.86</c:v>
                </c:pt>
                <c:pt idx="6">
                  <c:v>#N/A</c:v>
                </c:pt>
                <c:pt idx="7">
                  <c:v>0.89</c:v>
                </c:pt>
                <c:pt idx="8">
                  <c:v>#N/A</c:v>
                </c:pt>
                <c:pt idx="9">
                  <c:v>0.84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c:v>
                </c:pt>
                <c:pt idx="4">
                  <c:v>#N/A</c:v>
                </c:pt>
                <c:pt idx="5">
                  <c:v>0.01</c:v>
                </c:pt>
                <c:pt idx="6">
                  <c:v>#N/A</c:v>
                </c:pt>
                <c:pt idx="7">
                  <c:v>0.74</c:v>
                </c:pt>
                <c:pt idx="8">
                  <c:v>#N/A</c:v>
                </c:pt>
                <c:pt idx="9">
                  <c:v>0.95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0.02</c:v>
                </c:pt>
                <c:pt idx="4">
                  <c:v>#N/A</c:v>
                </c:pt>
                <c:pt idx="5">
                  <c:v>0.03</c:v>
                </c:pt>
                <c:pt idx="6">
                  <c:v>#N/A</c:v>
                </c:pt>
                <c:pt idx="7">
                  <c:v>0.03</c:v>
                </c:pt>
                <c:pt idx="8">
                  <c:v>#N/A</c:v>
                </c:pt>
                <c:pt idx="9">
                  <c:v>2.2599999999999998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2.74</c:v>
                </c:pt>
                <c:pt idx="2">
                  <c:v>#N/A</c:v>
                </c:pt>
                <c:pt idx="3">
                  <c:v>2.5099999999999998</c:v>
                </c:pt>
                <c:pt idx="4">
                  <c:v>#N/A</c:v>
                </c:pt>
                <c:pt idx="5">
                  <c:v>4.24</c:v>
                </c:pt>
                <c:pt idx="6">
                  <c:v>#N/A</c:v>
                </c:pt>
                <c:pt idx="7">
                  <c:v>4.66</c:v>
                </c:pt>
                <c:pt idx="8">
                  <c:v>#N/A</c:v>
                </c:pt>
                <c:pt idx="9">
                  <c:v>5.41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c:v>
                </c:pt>
                <c:pt idx="2">
                  <c:v>#N/A</c:v>
                </c:pt>
                <c:pt idx="3">
                  <c:v>6.43</c:v>
                </c:pt>
                <c:pt idx="4">
                  <c:v>#N/A</c:v>
                </c:pt>
                <c:pt idx="5">
                  <c:v>7.65</c:v>
                </c:pt>
                <c:pt idx="6">
                  <c:v>#N/A</c:v>
                </c:pt>
                <c:pt idx="7">
                  <c:v>7.66</c:v>
                </c:pt>
                <c:pt idx="8">
                  <c:v>#N/A</c:v>
                </c:pt>
                <c:pt idx="9">
                  <c:v>8.58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2184448"/>
        <c:axId val="136630784"/>
      </c:barChart>
      <c:catAx>
        <c:axId val="1421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630784"/>
        <c:crosses val="autoZero"/>
        <c:auto val="1"/>
        <c:lblAlgn val="ctr"/>
        <c:lblOffset val="100"/>
        <c:tickLblSkip val="1"/>
        <c:tickMarkSkip val="1"/>
        <c:noMultiLvlLbl val="0"/>
      </c:catAx>
      <c:valAx>
        <c:axId val="13663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84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5625</c:v>
                </c:pt>
                <c:pt idx="5">
                  <c:v>5853</c:v>
                </c:pt>
                <c:pt idx="8">
                  <c:v>6142</c:v>
                </c:pt>
                <c:pt idx="11">
                  <c:v>6164</c:v>
                </c:pt>
                <c:pt idx="14">
                  <c:v>6184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50</c:v>
                </c:pt>
                <c:pt idx="3">
                  <c:v>49</c:v>
                </c:pt>
                <c:pt idx="6">
                  <c:v>49</c:v>
                </c:pt>
                <c:pt idx="9">
                  <c:v>41</c:v>
                </c:pt>
                <c:pt idx="12">
                  <c:v>34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602</c:v>
                </c:pt>
                <c:pt idx="3">
                  <c:v>574</c:v>
                </c:pt>
                <c:pt idx="6">
                  <c:v>595</c:v>
                </c:pt>
                <c:pt idx="9">
                  <c:v>596</c:v>
                </c:pt>
                <c:pt idx="12">
                  <c:v>568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1582</c:v>
                </c:pt>
                <c:pt idx="3">
                  <c:v>1529</c:v>
                </c:pt>
                <c:pt idx="6">
                  <c:v>1501</c:v>
                </c:pt>
                <c:pt idx="9">
                  <c:v>1777</c:v>
                </c:pt>
                <c:pt idx="12">
                  <c:v>1753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5498</c:v>
                </c:pt>
                <c:pt idx="3">
                  <c:v>5631</c:v>
                </c:pt>
                <c:pt idx="6">
                  <c:v>5731</c:v>
                </c:pt>
                <c:pt idx="9">
                  <c:v>5825</c:v>
                </c:pt>
                <c:pt idx="12">
                  <c:v>5936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173120"/>
        <c:axId val="13323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2107</c:v>
                </c:pt>
                <c:pt idx="2">
                  <c:v>#N/A</c:v>
                </c:pt>
                <c:pt idx="3">
                  <c:v>#N/A</c:v>
                </c:pt>
                <c:pt idx="4">
                  <c:v>1931</c:v>
                </c:pt>
                <c:pt idx="5">
                  <c:v>#N/A</c:v>
                </c:pt>
                <c:pt idx="6">
                  <c:v>#N/A</c:v>
                </c:pt>
                <c:pt idx="7">
                  <c:v>1735</c:v>
                </c:pt>
                <c:pt idx="8">
                  <c:v>#N/A</c:v>
                </c:pt>
                <c:pt idx="9">
                  <c:v>#N/A</c:v>
                </c:pt>
                <c:pt idx="10">
                  <c:v>2075</c:v>
                </c:pt>
                <c:pt idx="11">
                  <c:v>#N/A</c:v>
                </c:pt>
                <c:pt idx="12">
                  <c:v>#N/A</c:v>
                </c:pt>
                <c:pt idx="13">
                  <c:v>2107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173120"/>
        <c:axId val="133234688"/>
      </c:lineChart>
      <c:catAx>
        <c:axId val="13517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34688"/>
        <c:crosses val="autoZero"/>
        <c:auto val="1"/>
        <c:lblAlgn val="ctr"/>
        <c:lblOffset val="100"/>
        <c:tickLblSkip val="1"/>
        <c:tickMarkSkip val="1"/>
        <c:noMultiLvlLbl val="0"/>
      </c:catAx>
      <c:valAx>
        <c:axId val="13323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7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64256</c:v>
                </c:pt>
                <c:pt idx="5">
                  <c:v>66078</c:v>
                </c:pt>
                <c:pt idx="8">
                  <c:v>66959</c:v>
                </c:pt>
                <c:pt idx="11">
                  <c:v>67171</c:v>
                </c:pt>
                <c:pt idx="14">
                  <c:v>67188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4092</c:v>
                </c:pt>
                <c:pt idx="5">
                  <c:v>4922</c:v>
                </c:pt>
                <c:pt idx="8">
                  <c:v>5545</c:v>
                </c:pt>
                <c:pt idx="11">
                  <c:v>5143</c:v>
                </c:pt>
                <c:pt idx="14">
                  <c:v>3430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20879</c:v>
                </c:pt>
                <c:pt idx="5">
                  <c:v>22850</c:v>
                </c:pt>
                <c:pt idx="8">
                  <c:v>22442</c:v>
                </c:pt>
                <c:pt idx="11">
                  <c:v>23850</c:v>
                </c:pt>
                <c:pt idx="14">
                  <c:v>22867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15</c:v>
                </c:pt>
                <c:pt idx="6">
                  <c:v>2</c:v>
                </c:pt>
                <c:pt idx="9">
                  <c:v>1</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9280</c:v>
                </c:pt>
                <c:pt idx="3">
                  <c:v>9343</c:v>
                </c:pt>
                <c:pt idx="6">
                  <c:v>9151</c:v>
                </c:pt>
                <c:pt idx="9">
                  <c:v>8286</c:v>
                </c:pt>
                <c:pt idx="12">
                  <c:v>8352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4161</c:v>
                </c:pt>
                <c:pt idx="3">
                  <c:v>3682</c:v>
                </c:pt>
                <c:pt idx="6">
                  <c:v>3815</c:v>
                </c:pt>
                <c:pt idx="9">
                  <c:v>3419</c:v>
                </c:pt>
                <c:pt idx="12">
                  <c:v>2928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25799</c:v>
                </c:pt>
                <c:pt idx="3">
                  <c:v>23703</c:v>
                </c:pt>
                <c:pt idx="6">
                  <c:v>22884</c:v>
                </c:pt>
                <c:pt idx="9">
                  <c:v>22690</c:v>
                </c:pt>
                <c:pt idx="12">
                  <c:v>22588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1103</c:v>
                </c:pt>
                <c:pt idx="3">
                  <c:v>1095</c:v>
                </c:pt>
                <c:pt idx="6">
                  <c:v>2154</c:v>
                </c:pt>
                <c:pt idx="9">
                  <c:v>2107</c:v>
                </c:pt>
                <c:pt idx="12">
                  <c:v>1309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55343</c:v>
                </c:pt>
                <c:pt idx="3">
                  <c:v>57066</c:v>
                </c:pt>
                <c:pt idx="6">
                  <c:v>57876</c:v>
                </c:pt>
                <c:pt idx="9">
                  <c:v>58394</c:v>
                </c:pt>
                <c:pt idx="12">
                  <c:v>59350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1960064"/>
        <c:axId val="133237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6472</c:v>
                </c:pt>
                <c:pt idx="2">
                  <c:v>#N/A</c:v>
                </c:pt>
                <c:pt idx="3">
                  <c:v>#N/A</c:v>
                </c:pt>
                <c:pt idx="4">
                  <c:v>1055</c:v>
                </c:pt>
                <c:pt idx="5">
                  <c:v>#N/A</c:v>
                </c:pt>
                <c:pt idx="6">
                  <c:v>#N/A</c:v>
                </c:pt>
                <c:pt idx="7">
                  <c:v>937</c:v>
                </c:pt>
                <c:pt idx="8">
                  <c:v>#N/A</c:v>
                </c:pt>
                <c:pt idx="9">
                  <c:v>#N/A</c:v>
                </c:pt>
                <c:pt idx="10">
                  <c:v>0</c:v>
                </c:pt>
                <c:pt idx="11">
                  <c:v>#N/A</c:v>
                </c:pt>
                <c:pt idx="12">
                  <c:v>#N/A</c:v>
                </c:pt>
                <c:pt idx="13">
                  <c:v>1043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1960064"/>
        <c:axId val="133237568"/>
      </c:lineChart>
      <c:catAx>
        <c:axId val="15196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237568"/>
        <c:crosses val="autoZero"/>
        <c:auto val="1"/>
        <c:lblAlgn val="ctr"/>
        <c:lblOffset val="100"/>
        <c:tickLblSkip val="1"/>
        <c:tickMarkSkip val="1"/>
        <c:noMultiLvlLbl val="0"/>
      </c:catAx>
      <c:valAx>
        <c:axId val="13323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6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{9959DFBF-6FC6-4041-9DB9-5FFADBD8052B}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{9A1CAA24-257F-4E25-B163-3A4B4E7071E3}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{1AC2A243-0162-48C1-9928-21417E77A9AA}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{2AD90203-4A8E-4305-A584-1EDC0C7AAC2A}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{7BAE0CDA-71D8-4052-BA3E-A80D2BE26C22}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{93AE2876-6EDB-4ACC-978A-DFF895BCC01B}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{7EBCE61B-D914-46A0-9392-E5CC1D75354B}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{4714D060-E3EE-423B-B7AF-2505E66AC616}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{92F3549B-1B0B-4531-BDA7-B505745D81CF}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{A4E55EA9-F3C1-4B90-A200-B0E419E55C2C}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2567808"/>
        <c:axId val="152568384"/>
      </c:scatterChart>
      <c:valAx>
        <c:axId val="152567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568384"/>
        <c:crosses val="autoZero"/>
        <c:crossBetween val="midCat"/>
      </c:valAx>
      <c:valAx>
        <c:axId val="1525683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567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{4C6632C7-3172-49BF-A815-65C50F1FBD9C}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{F63FD0CE-C127-4F48-8A3B-43E33455802C}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{79E03BD6-9B5D-4BD3-830D-3E82E87E721E}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{97DE9FDC-219A-4931-BEC0-2271F6CA8772}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{FC5E0493-9799-404F-916B-AB4C6C91C497}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8.6</c:v>
                </c:pt>
                <c:pt idx="2">
                  <c:v>7.7</c:v>
                </c:pt>
                <c:pt idx="3">
                  <c:v>7.7</c:v>
                </c:pt>
                <c:pt idx="4">
                  <c:v>8</c:v>
                </c:pt>
              </c:numCache>
            </c:numRef>
          </c:xVal>
          <c:yVal>
            <c:numRef>
              <c:f>公会計指標分析・財政指標組合せ分析表!$K$73:$O$73</c:f>
              <c:numCache>
                <c:formatCode>#,##0.0;"▲ "#,##0.0</c:formatCode>
                <c:ptCount val="5"/>
                <c:pt idx="0">
                  <c:v>25.7</c:v>
                </c:pt>
                <c:pt idx="1">
                  <c:v>4.0999999999999996</c:v>
                </c:pt>
                <c:pt idx="2">
                  <c:v>3.7</c:v>
                </c:pt>
                <c:pt idx="4">
                  <c:v>4.2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{D3F72BA0-02AD-47B9-9535-52164D779604}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{DA710051-365A-499C-9675-0F63FB649476}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{B1537C7F-E625-4933-8781-4B20AA2AD525}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{17236943-68E3-4E67-B105-74492BEB85B4}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{B91A952E-4590-44DC-AE93-2B1A865270A0}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10.199999999999999</c:v>
                </c:pt>
                <c:pt idx="2">
                  <c:v>9.3000000000000007</c:v>
                </c:pt>
                <c:pt idx="3">
                  <c:v>6.2</c:v>
                </c:pt>
                <c:pt idx="4">
                  <c:v>5.9</c:v>
                </c:pt>
              </c:numCache>
            </c:numRef>
          </c:xVal>
          <c:yVal>
            <c:numRef>
              <c:f>公会計指標分析・財政指標組合せ分析表!$K$77:$O$77</c:f>
              <c:numCache>
                <c:formatCode>#,##0.0;"▲ "#,##0.0</c:formatCode>
                <c:ptCount val="5"/>
                <c:pt idx="0">
                  <c:v>55.4</c:v>
                </c:pt>
                <c:pt idx="1">
                  <c:v>42.2</c:v>
                </c:pt>
                <c:pt idx="2">
                  <c:v>33.299999999999997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2570688"/>
        <c:axId val="152571264"/>
      </c:scatterChart>
      <c:valAx>
        <c:axId val="152570688"/>
        <c:scaling>
          <c:orientation val="minMax"/>
          <c:max val="11.4"/>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571264"/>
        <c:crosses val="autoZero"/>
        <c:crossBetween val="midCat"/>
      </c:valAx>
      <c:valAx>
        <c:axId val="152571264"/>
        <c:scaling>
          <c:orientation val="minMax"/>
          <c:max val="6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570688"/>
        <c:crosses val="autoZero"/>
        <c:crossBetween val="midCat"/>
        <c:majorUnit val="8.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元利償還金が継続的に増加しており、実質公債費比率を押し上げているほか、公営企業債の元利償還金に対する繰入金も増加傾向にあり、指標を押し上げている。</a:t>
          </a:r>
        </a:p>
        <a:p>
          <a:r>
            <a:rPr kumimoji="1" lang="ja-JP" altLang="en-US" sz="1300">
              <a:latin typeface="ＭＳ ゴシック" pitchFamily="49" charset="-128"/>
              <a:ea typeface="ＭＳ ゴシック" pitchFamily="49" charset="-128"/>
            </a:rPr>
            <a:t>　真に必要な事業については合併特例事業債の発行期限内に実施する必要があると考えるが、事業内容の精査を十分に行い、将来の公債費負担と償還期限を考慮し、起債と償還のバランスを中心に据え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は増加傾向が続いているが、債務負担行為に基づく支出予定額や組合負担等見込額の減少により将来負担額は減少している。しかしながら、決算処理において歳入の不足を基金繰入金で補ったことなどから、充当可能財源等が減少し、再び将来負担比率が発生することとなった。今後も、公債費の増嵩や先送りが許されない行政需要に対応していくために、基金の取り崩しによる対応が続くことになると予測さ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合併特例措置期間が終期を迎えると、標準財政規模等も縮小することが考えられるため、合併特例事業債の発行期限も視野に入れた中で「歳入に見合う歳出」を基本とし持続可能な財政運営に努める。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算定の基礎となる収入額について、基準年度の法人税割及び固定資産税が増収となり、需要額についても、社会福祉費の増や建設事業に伴う公債費の元利償還金などの増により増加となった。結果、</a:t>
          </a:r>
          <a:r>
            <a:rPr kumimoji="1" lang="en-US" altLang="ja-JP" sz="1300">
              <a:latin typeface="ＭＳ Ｐゴシック"/>
            </a:rPr>
            <a:t>3</a:t>
          </a:r>
          <a:r>
            <a:rPr kumimoji="1" lang="ja-JP" altLang="en-US" sz="1300">
              <a:latin typeface="ＭＳ Ｐゴシック"/>
            </a:rPr>
            <a:t>ヶ年平均については悪化となったが、需要額よりも収入額の増額幅が上回ったため、単年度では改善となった。</a:t>
          </a:r>
        </a:p>
        <a:p>
          <a:r>
            <a:rPr kumimoji="1" lang="ja-JP" altLang="en-US" sz="1300">
              <a:latin typeface="ＭＳ Ｐゴシック"/>
            </a:rPr>
            <a:t>　市税については、特に法人市民税において、市内主要企業が輸出・ＩＴ関連であり国内外の政治・経済情勢の影響を大きく受ける状況にあるため今後の動向に十分注視していくとともに、企業誘致を積極的に推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26307</xdr:rowOff>
    </xdr:to>
    <xdr:cxnSp macro="">
      <xdr:nvCxnSpPr>
        <xdr:cNvPr id="70" name="直線コネクタ 69"/>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9072</xdr:rowOff>
    </xdr:to>
    <xdr:cxnSp macro="">
      <xdr:nvCxnSpPr>
        <xdr:cNvPr id="73" name="直線コネクタ 72"/>
        <xdr:cNvCxnSpPr/>
      </xdr:nvCxnSpPr>
      <xdr:spPr>
        <a:xfrm>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163285</xdr:rowOff>
    </xdr:to>
    <xdr:cxnSp macro="">
      <xdr:nvCxnSpPr>
        <xdr:cNvPr id="76" name="直線コネクタ 75"/>
        <xdr:cNvCxnSpPr/>
      </xdr:nvCxnSpPr>
      <xdr:spPr>
        <a:xfrm>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1105</xdr:rowOff>
    </xdr:from>
    <xdr:ext cx="762000" cy="259045"/>
    <xdr:sp macro="" textlink="">
      <xdr:nvSpPr>
        <xdr:cNvPr id="78" name="テキスト ボックス 77"/>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146050</xdr:rowOff>
    </xdr:to>
    <xdr:cxnSp macro="">
      <xdr:nvCxnSpPr>
        <xdr:cNvPr id="79" name="直線コネクタ 78"/>
        <xdr:cNvCxnSpPr/>
      </xdr:nvCxnSpPr>
      <xdr:spPr>
        <a:xfrm flipV="1">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9" name="円/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1" name="円/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5" name="円/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7" name="円/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8" name="テキスト ボックス 97"/>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と地方消費税交付金、臨時財政対策債の減額の影響により、経常一般財源は大幅に減額となり、また、障害者施設の充実や臨時福祉給付金に伴う扶助費の増加などにより、財政構造は硬直化が進んだ。</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年から</a:t>
          </a:r>
          <a:r>
            <a:rPr kumimoji="1" lang="en-US" altLang="ja-JP" sz="1300">
              <a:latin typeface="ＭＳ Ｐゴシック"/>
            </a:rPr>
            <a:t>3</a:t>
          </a:r>
          <a:r>
            <a:rPr kumimoji="1" lang="ja-JP" altLang="en-US" sz="1300">
              <a:latin typeface="ＭＳ Ｐゴシック"/>
            </a:rPr>
            <a:t>年連続で比率が悪化しており、平成</a:t>
          </a:r>
          <a:r>
            <a:rPr kumimoji="1" lang="en-US" altLang="ja-JP" sz="1300">
              <a:latin typeface="ＭＳ Ｐゴシック"/>
            </a:rPr>
            <a:t>28</a:t>
          </a:r>
          <a:r>
            <a:rPr kumimoji="1" lang="ja-JP" altLang="en-US" sz="1300">
              <a:latin typeface="ＭＳ Ｐゴシック"/>
            </a:rPr>
            <a:t>年度は類似団体平均を上回っていることから、扶助費等社会保障関係経費を抑制するための施策などを展開し、経常経費の抑制に努める。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64</xdr:row>
      <xdr:rowOff>102108</xdr:rowOff>
    </xdr:to>
    <xdr:cxnSp macro="">
      <xdr:nvCxnSpPr>
        <xdr:cNvPr id="131" name="直線コネクタ 130"/>
        <xdr:cNvCxnSpPr/>
      </xdr:nvCxnSpPr>
      <xdr:spPr>
        <a:xfrm>
          <a:off x="4114800" y="10819130"/>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63</xdr:row>
      <xdr:rowOff>17780</xdr:rowOff>
    </xdr:to>
    <xdr:cxnSp macro="">
      <xdr:nvCxnSpPr>
        <xdr:cNvPr id="134" name="直線コネクタ 133"/>
        <xdr:cNvCxnSpPr/>
      </xdr:nvCxnSpPr>
      <xdr:spPr>
        <a:xfrm>
          <a:off x="3225800" y="1072743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62</xdr:row>
      <xdr:rowOff>97536</xdr:rowOff>
    </xdr:to>
    <xdr:cxnSp macro="">
      <xdr:nvCxnSpPr>
        <xdr:cNvPr id="137" name="直線コネクタ 136"/>
        <xdr:cNvCxnSpPr/>
      </xdr:nvCxnSpPr>
      <xdr:spPr>
        <a:xfrm>
          <a:off x="2336800" y="1070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148082</xdr:rowOff>
    </xdr:from>
    <xdr:to>
      <xdr:col>4</xdr:col>
      <xdr:colOff>533400</xdr:colOff>
      <xdr:row>63</xdr:row>
      <xdr:rowOff>78232</xdr:rowOff>
    </xdr:to>
    <xdr:sp macro="" textlink="">
      <xdr:nvSpPr>
        <xdr:cNvPr id="138" name="フローチャート : 判断 137"/>
        <xdr:cNvSpPr/>
      </xdr:nvSpPr>
      <xdr:spPr>
        <a:xfrm>
          <a:off x="3175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39" name="テキスト ボックス 138"/>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78232</xdr:rowOff>
    </xdr:from>
    <xdr:to>
      <xdr:col>3</xdr:col>
      <xdr:colOff>279400</xdr:colOff>
      <xdr:row>63</xdr:row>
      <xdr:rowOff>94996</xdr:rowOff>
    </xdr:to>
    <xdr:cxnSp macro="">
      <xdr:nvCxnSpPr>
        <xdr:cNvPr id="140" name="直線コネクタ 139"/>
        <xdr:cNvCxnSpPr/>
      </xdr:nvCxnSpPr>
      <xdr:spPr>
        <a:xfrm flipV="1">
          <a:off x="1447800" y="1070813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1" name="フローチャート :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3" name="フローチャート : 判断 142"/>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4" name="テキスト ボックス 143"/>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50" name="円/楕円 149"/>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51"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3" name="テキスト ボックス 152"/>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4" name="円/楕円 153"/>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55" name="テキスト ボックス 154"/>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27432</xdr:rowOff>
    </xdr:from>
    <xdr:to>
      <xdr:col>3</xdr:col>
      <xdr:colOff>330200</xdr:colOff>
      <xdr:row>62</xdr:row>
      <xdr:rowOff>129032</xdr:rowOff>
    </xdr:to>
    <xdr:sp macro="" textlink="">
      <xdr:nvSpPr>
        <xdr:cNvPr id="156" name="円/楕円 155"/>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57" name="テキスト ボックス 156"/>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8" name="円/楕円 157"/>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9" name="テキスト ボックス 158"/>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人件費については、退職手当が前年度と比較すると</a:t>
          </a:r>
          <a:r>
            <a:rPr kumimoji="1" lang="en-US" altLang="ja-JP" sz="1300">
              <a:latin typeface="ＭＳ Ｐゴシック"/>
            </a:rPr>
            <a:t>1.0%</a:t>
          </a:r>
          <a:r>
            <a:rPr kumimoji="1" lang="ja-JP" altLang="en-US" sz="1300">
              <a:latin typeface="ＭＳ Ｐゴシック"/>
            </a:rPr>
            <a:t>の減額となった。物件費については、プレミアム商品券発行事業の委託が皆減したが、マイナンバー制度へのシステム対応やふるさと寄附返礼品送付の委託が増額となったことにより前年度比</a:t>
          </a:r>
          <a:r>
            <a:rPr kumimoji="1" lang="en-US" altLang="ja-JP" sz="1300">
              <a:latin typeface="ＭＳ Ｐゴシック"/>
            </a:rPr>
            <a:t>5.5%</a:t>
          </a:r>
          <a:r>
            <a:rPr kumimoji="1" lang="ja-JP" altLang="en-US" sz="1300">
              <a:latin typeface="ＭＳ Ｐゴシック"/>
            </a:rPr>
            <a:t>の増となった。</a:t>
          </a:r>
        </a:p>
        <a:p>
          <a:r>
            <a:rPr kumimoji="1" lang="ja-JP" altLang="en-US" sz="1300">
              <a:latin typeface="ＭＳ Ｐゴシック"/>
            </a:rPr>
            <a:t>　今後も定員の適正管理に努めるとともに、公共施設等総合管理計画を参照しながら施設の維持管理経費を抑制し、適正な財政運営に努めていく。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50647</xdr:rowOff>
    </xdr:from>
    <xdr:to>
      <xdr:col>7</xdr:col>
      <xdr:colOff>152400</xdr:colOff>
      <xdr:row>84</xdr:row>
      <xdr:rowOff>105215</xdr:rowOff>
    </xdr:to>
    <xdr:cxnSp macro="">
      <xdr:nvCxnSpPr>
        <xdr:cNvPr id="196" name="直線コネクタ 195"/>
        <xdr:cNvCxnSpPr/>
      </xdr:nvCxnSpPr>
      <xdr:spPr>
        <a:xfrm>
          <a:off x="4114800" y="14452447"/>
          <a:ext cx="838200" cy="5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148189</xdr:rowOff>
    </xdr:from>
    <xdr:to>
      <xdr:col>6</xdr:col>
      <xdr:colOff>0</xdr:colOff>
      <xdr:row>84</xdr:row>
      <xdr:rowOff>50647</xdr:rowOff>
    </xdr:to>
    <xdr:cxnSp macro="">
      <xdr:nvCxnSpPr>
        <xdr:cNvPr id="199" name="直線コネクタ 198"/>
        <xdr:cNvCxnSpPr/>
      </xdr:nvCxnSpPr>
      <xdr:spPr>
        <a:xfrm>
          <a:off x="3225800" y="14378539"/>
          <a:ext cx="889000" cy="7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33124</xdr:rowOff>
    </xdr:from>
    <xdr:to>
      <xdr:col>4</xdr:col>
      <xdr:colOff>482600</xdr:colOff>
      <xdr:row>83</xdr:row>
      <xdr:rowOff>148189</xdr:rowOff>
    </xdr:to>
    <xdr:cxnSp macro="">
      <xdr:nvCxnSpPr>
        <xdr:cNvPr id="202" name="直線コネクタ 201"/>
        <xdr:cNvCxnSpPr/>
      </xdr:nvCxnSpPr>
      <xdr:spPr>
        <a:xfrm>
          <a:off x="2336800" y="14263474"/>
          <a:ext cx="889000" cy="1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48854</xdr:rowOff>
    </xdr:from>
    <xdr:to>
      <xdr:col>4</xdr:col>
      <xdr:colOff>533400</xdr:colOff>
      <xdr:row>83</xdr:row>
      <xdr:rowOff>150454</xdr:rowOff>
    </xdr:to>
    <xdr:sp macro="" textlink="">
      <xdr:nvSpPr>
        <xdr:cNvPr id="203" name="フローチャート : 判断 202"/>
        <xdr:cNvSpPr/>
      </xdr:nvSpPr>
      <xdr:spPr>
        <a:xfrm>
          <a:off x="3175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160631</xdr:rowOff>
    </xdr:from>
    <xdr:ext cx="762000" cy="259045"/>
    <xdr:sp macro="" textlink="">
      <xdr:nvSpPr>
        <xdr:cNvPr id="204" name="テキスト ボックス 203"/>
        <xdr:cNvSpPr txBox="1"/>
      </xdr:nvSpPr>
      <xdr:spPr>
        <a:xfrm>
          <a:off x="2844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25195</xdr:rowOff>
    </xdr:from>
    <xdr:to>
      <xdr:col>3</xdr:col>
      <xdr:colOff>279400</xdr:colOff>
      <xdr:row>83</xdr:row>
      <xdr:rowOff>33124</xdr:rowOff>
    </xdr:to>
    <xdr:cxnSp macro="">
      <xdr:nvCxnSpPr>
        <xdr:cNvPr id="205" name="直線コネクタ 204"/>
        <xdr:cNvCxnSpPr/>
      </xdr:nvCxnSpPr>
      <xdr:spPr>
        <a:xfrm>
          <a:off x="1447800" y="14255545"/>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164392</xdr:rowOff>
    </xdr:from>
    <xdr:to>
      <xdr:col>3</xdr:col>
      <xdr:colOff>330200</xdr:colOff>
      <xdr:row>83</xdr:row>
      <xdr:rowOff>94542</xdr:rowOff>
    </xdr:to>
    <xdr:sp macro="" textlink="">
      <xdr:nvSpPr>
        <xdr:cNvPr id="206" name="フローチャート : 判断 205"/>
        <xdr:cNvSpPr/>
      </xdr:nvSpPr>
      <xdr:spPr>
        <a:xfrm>
          <a:off x="2286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79319</xdr:rowOff>
    </xdr:from>
    <xdr:ext cx="762000" cy="259045"/>
    <xdr:sp macro="" textlink="">
      <xdr:nvSpPr>
        <xdr:cNvPr id="207" name="テキスト ボックス 206"/>
        <xdr:cNvSpPr txBox="1"/>
      </xdr:nvSpPr>
      <xdr:spPr>
        <a:xfrm>
          <a:off x="1955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13503</xdr:rowOff>
    </xdr:from>
    <xdr:to>
      <xdr:col>2</xdr:col>
      <xdr:colOff>127000</xdr:colOff>
      <xdr:row>83</xdr:row>
      <xdr:rowOff>115103</xdr:rowOff>
    </xdr:to>
    <xdr:sp macro="" textlink="">
      <xdr:nvSpPr>
        <xdr:cNvPr id="208" name="フローチャート : 判断 207"/>
        <xdr:cNvSpPr/>
      </xdr:nvSpPr>
      <xdr:spPr>
        <a:xfrm>
          <a:off x="1397000" y="142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99880</xdr:rowOff>
    </xdr:from>
    <xdr:ext cx="762000" cy="259045"/>
    <xdr:sp macro="" textlink="">
      <xdr:nvSpPr>
        <xdr:cNvPr id="209" name="テキスト ボックス 208"/>
        <xdr:cNvSpPr txBox="1"/>
      </xdr:nvSpPr>
      <xdr:spPr>
        <a:xfrm>
          <a:off x="1066800" y="143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54415</xdr:rowOff>
    </xdr:from>
    <xdr:to>
      <xdr:col>7</xdr:col>
      <xdr:colOff>203200</xdr:colOff>
      <xdr:row>84</xdr:row>
      <xdr:rowOff>156015</xdr:rowOff>
    </xdr:to>
    <xdr:sp macro="" textlink="">
      <xdr:nvSpPr>
        <xdr:cNvPr id="215" name="円/楕円 214"/>
        <xdr:cNvSpPr/>
      </xdr:nvSpPr>
      <xdr:spPr>
        <a:xfrm>
          <a:off x="4902200" y="144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26492</xdr:rowOff>
    </xdr:from>
    <xdr:ext cx="762000" cy="259045"/>
    <xdr:sp macro="" textlink="">
      <xdr:nvSpPr>
        <xdr:cNvPr id="216" name="人件費・物件費等の状況該当値テキスト"/>
        <xdr:cNvSpPr txBox="1"/>
      </xdr:nvSpPr>
      <xdr:spPr>
        <a:xfrm>
          <a:off x="5041900" y="1442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124,315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171297</xdr:rowOff>
    </xdr:from>
    <xdr:to>
      <xdr:col>6</xdr:col>
      <xdr:colOff>50800</xdr:colOff>
      <xdr:row>84</xdr:row>
      <xdr:rowOff>101447</xdr:rowOff>
    </xdr:to>
    <xdr:sp macro="" textlink="">
      <xdr:nvSpPr>
        <xdr:cNvPr id="217" name="円/楕円 216"/>
        <xdr:cNvSpPr/>
      </xdr:nvSpPr>
      <xdr:spPr>
        <a:xfrm>
          <a:off x="4064000" y="144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86224</xdr:rowOff>
    </xdr:from>
    <xdr:ext cx="736600" cy="259045"/>
    <xdr:sp macro="" textlink="">
      <xdr:nvSpPr>
        <xdr:cNvPr id="218" name="テキスト ボックス 217"/>
        <xdr:cNvSpPr txBox="1"/>
      </xdr:nvSpPr>
      <xdr:spPr>
        <a:xfrm>
          <a:off x="3733800" y="1448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121,149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97389</xdr:rowOff>
    </xdr:from>
    <xdr:to>
      <xdr:col>4</xdr:col>
      <xdr:colOff>533400</xdr:colOff>
      <xdr:row>84</xdr:row>
      <xdr:rowOff>27539</xdr:rowOff>
    </xdr:to>
    <xdr:sp macro="" textlink="">
      <xdr:nvSpPr>
        <xdr:cNvPr id="219" name="円/楕円 218"/>
        <xdr:cNvSpPr/>
      </xdr:nvSpPr>
      <xdr:spPr>
        <a:xfrm>
          <a:off x="3175000" y="143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12316</xdr:rowOff>
    </xdr:from>
    <xdr:ext cx="762000" cy="259045"/>
    <xdr:sp macro="" textlink="">
      <xdr:nvSpPr>
        <xdr:cNvPr id="220" name="テキスト ボックス 219"/>
        <xdr:cNvSpPr txBox="1"/>
      </xdr:nvSpPr>
      <xdr:spPr>
        <a:xfrm>
          <a:off x="2844800" y="1441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116,861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153774</xdr:rowOff>
    </xdr:from>
    <xdr:to>
      <xdr:col>3</xdr:col>
      <xdr:colOff>330200</xdr:colOff>
      <xdr:row>83</xdr:row>
      <xdr:rowOff>83924</xdr:rowOff>
    </xdr:to>
    <xdr:sp macro="" textlink="">
      <xdr:nvSpPr>
        <xdr:cNvPr id="221" name="円/楕円 220"/>
        <xdr:cNvSpPr/>
      </xdr:nvSpPr>
      <xdr:spPr>
        <a:xfrm>
          <a:off x="2286000" y="142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94101</xdr:rowOff>
    </xdr:from>
    <xdr:ext cx="762000" cy="259045"/>
    <xdr:sp macro="" textlink="">
      <xdr:nvSpPr>
        <xdr:cNvPr id="222" name="テキスト ボックス 221"/>
        <xdr:cNvSpPr txBox="1"/>
      </xdr:nvSpPr>
      <xdr:spPr>
        <a:xfrm>
          <a:off x="1955800" y="139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145845</xdr:rowOff>
    </xdr:from>
    <xdr:to>
      <xdr:col>2</xdr:col>
      <xdr:colOff>127000</xdr:colOff>
      <xdr:row>83</xdr:row>
      <xdr:rowOff>75995</xdr:rowOff>
    </xdr:to>
    <xdr:sp macro="" textlink="">
      <xdr:nvSpPr>
        <xdr:cNvPr id="223" name="円/楕円 222"/>
        <xdr:cNvSpPr/>
      </xdr:nvSpPr>
      <xdr:spPr>
        <a:xfrm>
          <a:off x="1397000" y="1420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86172</xdr:rowOff>
    </xdr:from>
    <xdr:ext cx="762000" cy="259045"/>
    <xdr:sp macro="" textlink="">
      <xdr:nvSpPr>
        <xdr:cNvPr id="224" name="テキスト ボックス 223"/>
        <xdr:cNvSpPr txBox="1"/>
      </xdr:nvSpPr>
      <xdr:spPr>
        <a:xfrm>
          <a:off x="1066800" y="1397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月から管理職手当のカット、平成</a:t>
          </a:r>
          <a:r>
            <a:rPr kumimoji="1" lang="en-US" altLang="ja-JP" sz="1300">
              <a:latin typeface="ＭＳ Ｐゴシック"/>
            </a:rPr>
            <a:t>22</a:t>
          </a:r>
          <a:r>
            <a:rPr kumimoji="1" lang="ja-JP" altLang="en-US" sz="1300">
              <a:latin typeface="ＭＳ Ｐゴシック"/>
            </a:rPr>
            <a:t>年度から地域手当の支給凍結により、給与の適正化に努めてきた。平成</a:t>
          </a:r>
          <a:r>
            <a:rPr kumimoji="1" lang="en-US" altLang="ja-JP" sz="1300">
              <a:latin typeface="ＭＳ Ｐゴシック"/>
            </a:rPr>
            <a:t>23</a:t>
          </a:r>
          <a:r>
            <a:rPr kumimoji="1" lang="ja-JP" altLang="en-US" sz="1300">
              <a:latin typeface="ＭＳ Ｐゴシック"/>
            </a:rPr>
            <a:t>年度からは国家公務員の特別減額措置実施により悪化したが、平成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月から国家公務員給与削減措置に伴う給与削減を本市においても実施したたため、大幅に改善した。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年度に国家公務員の地域手当支給地域見直しに伴い、地域手当の支給を開始したことから指数が上昇し、平成</a:t>
          </a:r>
          <a:r>
            <a:rPr kumimoji="1" lang="en-US" altLang="ja-JP" sz="1300">
              <a:latin typeface="ＭＳ Ｐゴシック"/>
            </a:rPr>
            <a:t>28</a:t>
          </a:r>
          <a:r>
            <a:rPr kumimoji="1" lang="ja-JP" altLang="en-US" sz="1300">
              <a:latin typeface="ＭＳ Ｐゴシック"/>
            </a:rPr>
            <a:t>年度は横ばいとなっている。</a:t>
          </a:r>
        </a:p>
        <a:p>
          <a:r>
            <a:rPr kumimoji="1" lang="ja-JP" altLang="en-US" sz="1300">
              <a:latin typeface="ＭＳ Ｐゴシック"/>
            </a:rPr>
            <a:t>　今後も人事院勧告や滋賀県人事委員会勧告及び国家公務員給与制度をベースとして給与の適正化に努める。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2116</xdr:rowOff>
    </xdr:to>
    <xdr:cxnSp macro="">
      <xdr:nvCxnSpPr>
        <xdr:cNvPr id="258" name="直線コネクタ 257"/>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84</xdr:row>
      <xdr:rowOff>2116</xdr:rowOff>
    </xdr:to>
    <xdr:cxnSp macro="">
      <xdr:nvCxnSpPr>
        <xdr:cNvPr id="261" name="直線コネクタ 260"/>
        <xdr:cNvCxnSpPr/>
      </xdr:nvCxnSpPr>
      <xdr:spPr>
        <a:xfrm>
          <a:off x="15290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83</xdr:row>
      <xdr:rowOff>66322</xdr:rowOff>
    </xdr:to>
    <xdr:cxnSp macro="">
      <xdr:nvCxnSpPr>
        <xdr:cNvPr id="264" name="直線コネクタ 263"/>
        <xdr:cNvCxnSpPr/>
      </xdr:nvCxnSpPr>
      <xdr:spPr>
        <a:xfrm>
          <a:off x="14401800" y="1429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65" name="フローチャート : 判断 26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66" name="テキスト ボックス 265"/>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66322</xdr:rowOff>
    </xdr:from>
    <xdr:to>
      <xdr:col>21</xdr:col>
      <xdr:colOff>0</xdr:colOff>
      <xdr:row>89</xdr:row>
      <xdr:rowOff>2822</xdr:rowOff>
    </xdr:to>
    <xdr:cxnSp macro="">
      <xdr:nvCxnSpPr>
        <xdr:cNvPr id="267" name="直線コネクタ 266"/>
        <xdr:cNvCxnSpPr/>
      </xdr:nvCxnSpPr>
      <xdr:spPr>
        <a:xfrm flipV="1">
          <a:off x="13512800" y="1429667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8" name="フローチャート : 判断 267"/>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9" name="テキスト ボックス 268"/>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70" name="フローチャート : 判断 269"/>
        <xdr:cNvSpPr/>
      </xdr:nvSpPr>
      <xdr:spPr>
        <a:xfrm>
          <a:off x="13462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71" name="テキスト ボックス 270"/>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7" name="円/楕円 276"/>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94843</xdr:rowOff>
    </xdr:from>
    <xdr:ext cx="762000" cy="259045"/>
    <xdr:sp macro="" textlink="">
      <xdr:nvSpPr>
        <xdr:cNvPr id="278"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9" name="円/楕円 278"/>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37693</xdr:rowOff>
    </xdr:from>
    <xdr:ext cx="736600" cy="259045"/>
    <xdr:sp macro="" textlink="">
      <xdr:nvSpPr>
        <xdr:cNvPr id="280" name="テキスト ボックス 279"/>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81" name="円/楕円 280"/>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101899</xdr:rowOff>
    </xdr:from>
    <xdr:ext cx="762000" cy="259045"/>
    <xdr:sp macro="" textlink="">
      <xdr:nvSpPr>
        <xdr:cNvPr id="282" name="テキスト ボックス 281"/>
        <xdr:cNvSpPr txBox="1"/>
      </xdr:nvSpPr>
      <xdr:spPr>
        <a:xfrm>
          <a:off x="14909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15522</xdr:rowOff>
    </xdr:from>
    <xdr:to>
      <xdr:col>21</xdr:col>
      <xdr:colOff>50800</xdr:colOff>
      <xdr:row>83</xdr:row>
      <xdr:rowOff>117122</xdr:rowOff>
    </xdr:to>
    <xdr:sp macro="" textlink="">
      <xdr:nvSpPr>
        <xdr:cNvPr id="283" name="円/楕円 282"/>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101899</xdr:rowOff>
    </xdr:from>
    <xdr:ext cx="762000" cy="259045"/>
    <xdr:sp macro="" textlink="">
      <xdr:nvSpPr>
        <xdr:cNvPr id="284" name="テキスト ボックス 283"/>
        <xdr:cNvSpPr txBox="1"/>
      </xdr:nvSpPr>
      <xdr:spPr>
        <a:xfrm>
          <a:off x="14020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123472</xdr:rowOff>
    </xdr:from>
    <xdr:to>
      <xdr:col>19</xdr:col>
      <xdr:colOff>533400</xdr:colOff>
      <xdr:row>89</xdr:row>
      <xdr:rowOff>53622</xdr:rowOff>
    </xdr:to>
    <xdr:sp macro="" textlink="">
      <xdr:nvSpPr>
        <xdr:cNvPr id="285" name="円/楕円 284"/>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38399</xdr:rowOff>
    </xdr:from>
    <xdr:ext cx="762000" cy="259045"/>
    <xdr:sp macro="" textlink="">
      <xdr:nvSpPr>
        <xdr:cNvPr id="286" name="テキスト ボックス 285"/>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月の</a:t>
          </a:r>
          <a:r>
            <a:rPr kumimoji="1" lang="en-US" altLang="ja-JP" sz="1300">
              <a:latin typeface="ＭＳ Ｐゴシック"/>
            </a:rPr>
            <a:t>2</a:t>
          </a:r>
          <a:r>
            <a:rPr kumimoji="1" lang="ja-JP" altLang="en-US" sz="1300">
              <a:latin typeface="ＭＳ Ｐゴシック"/>
            </a:rPr>
            <a:t>度の合併により職員数が増加したが平成</a:t>
          </a:r>
          <a:r>
            <a:rPr kumimoji="1" lang="en-US" altLang="ja-JP" sz="1300">
              <a:latin typeface="ＭＳ Ｐゴシック"/>
            </a:rPr>
            <a:t>21</a:t>
          </a:r>
          <a:r>
            <a:rPr kumimoji="1" lang="ja-JP" altLang="en-US" sz="1300">
              <a:latin typeface="ＭＳ Ｐゴシック"/>
            </a:rPr>
            <a:t>年度からは集中改革プラン等に基づく定員管理の推進や退職者不補充等の効果により職員数は減少傾向にあったが、平成</a:t>
          </a:r>
          <a:r>
            <a:rPr kumimoji="1" lang="en-US" altLang="ja-JP" sz="1300">
              <a:latin typeface="ＭＳ Ｐゴシック"/>
            </a:rPr>
            <a:t>25</a:t>
          </a:r>
          <a:r>
            <a:rPr kumimoji="1" lang="ja-JP" altLang="en-US" sz="1300">
              <a:latin typeface="ＭＳ Ｐゴシック"/>
            </a:rPr>
            <a:t>年度以降は人口減少に伴い増加している。</a:t>
          </a:r>
          <a:endParaRPr kumimoji="1" lang="en-US" altLang="ja-JP" sz="1300">
            <a:latin typeface="ＭＳ Ｐゴシック"/>
          </a:endParaRPr>
        </a:p>
        <a:p>
          <a:r>
            <a:rPr kumimoji="1" lang="ja-JP" altLang="en-US" sz="1300">
              <a:latin typeface="ＭＳ Ｐゴシック"/>
            </a:rPr>
            <a:t>　類似団体平均を上回っていることから、本市が円滑な行政事務を行っていく上で適正な職員数を維持するよう、定員適正化計画に基づき適正な定員管理に努めていく。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75692</xdr:rowOff>
    </xdr:from>
    <xdr:to>
      <xdr:col>24</xdr:col>
      <xdr:colOff>558800</xdr:colOff>
      <xdr:row>63</xdr:row>
      <xdr:rowOff>92583</xdr:rowOff>
    </xdr:to>
    <xdr:cxnSp macro="">
      <xdr:nvCxnSpPr>
        <xdr:cNvPr id="319" name="直線コネクタ 318"/>
        <xdr:cNvCxnSpPr/>
      </xdr:nvCxnSpPr>
      <xdr:spPr>
        <a:xfrm>
          <a:off x="16179800" y="1087704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73279</xdr:rowOff>
    </xdr:from>
    <xdr:to>
      <xdr:col>23</xdr:col>
      <xdr:colOff>406400</xdr:colOff>
      <xdr:row>63</xdr:row>
      <xdr:rowOff>75692</xdr:rowOff>
    </xdr:to>
    <xdr:cxnSp macro="">
      <xdr:nvCxnSpPr>
        <xdr:cNvPr id="322" name="直線コネクタ 321"/>
        <xdr:cNvCxnSpPr/>
      </xdr:nvCxnSpPr>
      <xdr:spPr>
        <a:xfrm>
          <a:off x="15290800" y="1087462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32258</xdr:rowOff>
    </xdr:from>
    <xdr:to>
      <xdr:col>22</xdr:col>
      <xdr:colOff>203200</xdr:colOff>
      <xdr:row>63</xdr:row>
      <xdr:rowOff>73279</xdr:rowOff>
    </xdr:to>
    <xdr:cxnSp macro="">
      <xdr:nvCxnSpPr>
        <xdr:cNvPr id="325" name="直線コネクタ 324"/>
        <xdr:cNvCxnSpPr/>
      </xdr:nvCxnSpPr>
      <xdr:spPr>
        <a:xfrm>
          <a:off x="14401800" y="1083360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80518</xdr:rowOff>
    </xdr:from>
    <xdr:to>
      <xdr:col>22</xdr:col>
      <xdr:colOff>254000</xdr:colOff>
      <xdr:row>63</xdr:row>
      <xdr:rowOff>10668</xdr:rowOff>
    </xdr:to>
    <xdr:sp macro="" textlink="">
      <xdr:nvSpPr>
        <xdr:cNvPr id="326" name="フローチャート : 判断 325"/>
        <xdr:cNvSpPr/>
      </xdr:nvSpPr>
      <xdr:spPr>
        <a:xfrm>
          <a:off x="15240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20845</xdr:rowOff>
    </xdr:from>
    <xdr:ext cx="762000" cy="259045"/>
    <xdr:sp macro="" textlink="">
      <xdr:nvSpPr>
        <xdr:cNvPr id="327" name="テキスト ボックス 326"/>
        <xdr:cNvSpPr txBox="1"/>
      </xdr:nvSpPr>
      <xdr:spPr>
        <a:xfrm>
          <a:off x="14909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27432</xdr:rowOff>
    </xdr:from>
    <xdr:to>
      <xdr:col>21</xdr:col>
      <xdr:colOff>0</xdr:colOff>
      <xdr:row>63</xdr:row>
      <xdr:rowOff>32258</xdr:rowOff>
    </xdr:to>
    <xdr:cxnSp macro="">
      <xdr:nvCxnSpPr>
        <xdr:cNvPr id="328" name="直線コネクタ 327"/>
        <xdr:cNvCxnSpPr/>
      </xdr:nvCxnSpPr>
      <xdr:spPr>
        <a:xfrm>
          <a:off x="13512800" y="108287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78105</xdr:rowOff>
    </xdr:from>
    <xdr:to>
      <xdr:col>21</xdr:col>
      <xdr:colOff>50800</xdr:colOff>
      <xdr:row>63</xdr:row>
      <xdr:rowOff>8255</xdr:rowOff>
    </xdr:to>
    <xdr:sp macro="" textlink="">
      <xdr:nvSpPr>
        <xdr:cNvPr id="329" name="フローチャート : 判断 328"/>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18432</xdr:rowOff>
    </xdr:from>
    <xdr:ext cx="762000" cy="259045"/>
    <xdr:sp macro="" textlink="">
      <xdr:nvSpPr>
        <xdr:cNvPr id="330" name="テキスト ボックス 329"/>
        <xdr:cNvSpPr txBox="1"/>
      </xdr:nvSpPr>
      <xdr:spPr>
        <a:xfrm>
          <a:off x="14020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82931</xdr:rowOff>
    </xdr:from>
    <xdr:to>
      <xdr:col>19</xdr:col>
      <xdr:colOff>533400</xdr:colOff>
      <xdr:row>63</xdr:row>
      <xdr:rowOff>13081</xdr:rowOff>
    </xdr:to>
    <xdr:sp macro="" textlink="">
      <xdr:nvSpPr>
        <xdr:cNvPr id="331" name="フローチャート : 判断 330"/>
        <xdr:cNvSpPr/>
      </xdr:nvSpPr>
      <xdr:spPr>
        <a:xfrm>
          <a:off x="13462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23258</xdr:rowOff>
    </xdr:from>
    <xdr:ext cx="762000" cy="259045"/>
    <xdr:sp macro="" textlink="">
      <xdr:nvSpPr>
        <xdr:cNvPr id="332" name="テキスト ボックス 331"/>
        <xdr:cNvSpPr txBox="1"/>
      </xdr:nvSpPr>
      <xdr:spPr>
        <a:xfrm>
          <a:off x="13131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41783</xdr:rowOff>
    </xdr:from>
    <xdr:to>
      <xdr:col>24</xdr:col>
      <xdr:colOff>609600</xdr:colOff>
      <xdr:row>63</xdr:row>
      <xdr:rowOff>143383</xdr:rowOff>
    </xdr:to>
    <xdr:sp macro="" textlink="">
      <xdr:nvSpPr>
        <xdr:cNvPr id="338" name="円/楕円 337"/>
        <xdr:cNvSpPr/>
      </xdr:nvSpPr>
      <xdr:spPr>
        <a:xfrm>
          <a:off x="169672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13860</xdr:rowOff>
    </xdr:from>
    <xdr:ext cx="762000" cy="259045"/>
    <xdr:sp macro="" textlink="">
      <xdr:nvSpPr>
        <xdr:cNvPr id="339" name="定員管理の状況該当値テキスト"/>
        <xdr:cNvSpPr txBox="1"/>
      </xdr:nvSpPr>
      <xdr:spPr>
        <a:xfrm>
          <a:off x="17106900" y="1081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24892</xdr:rowOff>
    </xdr:from>
    <xdr:to>
      <xdr:col>23</xdr:col>
      <xdr:colOff>457200</xdr:colOff>
      <xdr:row>63</xdr:row>
      <xdr:rowOff>126492</xdr:rowOff>
    </xdr:to>
    <xdr:sp macro="" textlink="">
      <xdr:nvSpPr>
        <xdr:cNvPr id="340" name="円/楕円 339"/>
        <xdr:cNvSpPr/>
      </xdr:nvSpPr>
      <xdr:spPr>
        <a:xfrm>
          <a:off x="16129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111269</xdr:rowOff>
    </xdr:from>
    <xdr:ext cx="736600" cy="259045"/>
    <xdr:sp macro="" textlink="">
      <xdr:nvSpPr>
        <xdr:cNvPr id="341" name="テキスト ボックス 340"/>
        <xdr:cNvSpPr txBox="1"/>
      </xdr:nvSpPr>
      <xdr:spPr>
        <a:xfrm>
          <a:off x="15798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22479</xdr:rowOff>
    </xdr:from>
    <xdr:to>
      <xdr:col>22</xdr:col>
      <xdr:colOff>254000</xdr:colOff>
      <xdr:row>63</xdr:row>
      <xdr:rowOff>124079</xdr:rowOff>
    </xdr:to>
    <xdr:sp macro="" textlink="">
      <xdr:nvSpPr>
        <xdr:cNvPr id="342" name="円/楕円 341"/>
        <xdr:cNvSpPr/>
      </xdr:nvSpPr>
      <xdr:spPr>
        <a:xfrm>
          <a:off x="15240000" y="108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108856</xdr:rowOff>
    </xdr:from>
    <xdr:ext cx="762000" cy="259045"/>
    <xdr:sp macro="" textlink="">
      <xdr:nvSpPr>
        <xdr:cNvPr id="343" name="テキスト ボックス 342"/>
        <xdr:cNvSpPr txBox="1"/>
      </xdr:nvSpPr>
      <xdr:spPr>
        <a:xfrm>
          <a:off x="14909800" y="1091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152908</xdr:rowOff>
    </xdr:from>
    <xdr:to>
      <xdr:col>21</xdr:col>
      <xdr:colOff>50800</xdr:colOff>
      <xdr:row>63</xdr:row>
      <xdr:rowOff>83058</xdr:rowOff>
    </xdr:to>
    <xdr:sp macro="" textlink="">
      <xdr:nvSpPr>
        <xdr:cNvPr id="344" name="円/楕円 343"/>
        <xdr:cNvSpPr/>
      </xdr:nvSpPr>
      <xdr:spPr>
        <a:xfrm>
          <a:off x="14351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67835</xdr:rowOff>
    </xdr:from>
    <xdr:ext cx="762000" cy="259045"/>
    <xdr:sp macro="" textlink="">
      <xdr:nvSpPr>
        <xdr:cNvPr id="345" name="テキスト ボックス 344"/>
        <xdr:cNvSpPr txBox="1"/>
      </xdr:nvSpPr>
      <xdr:spPr>
        <a:xfrm>
          <a:off x="14020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148082</xdr:rowOff>
    </xdr:from>
    <xdr:to>
      <xdr:col>19</xdr:col>
      <xdr:colOff>533400</xdr:colOff>
      <xdr:row>63</xdr:row>
      <xdr:rowOff>78232</xdr:rowOff>
    </xdr:to>
    <xdr:sp macro="" textlink="">
      <xdr:nvSpPr>
        <xdr:cNvPr id="346" name="円/楕円 345"/>
        <xdr:cNvSpPr/>
      </xdr:nvSpPr>
      <xdr:spPr>
        <a:xfrm>
          <a:off x="13462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63009</xdr:rowOff>
    </xdr:from>
    <xdr:ext cx="762000" cy="259045"/>
    <xdr:sp macro="" textlink="">
      <xdr:nvSpPr>
        <xdr:cNvPr id="347" name="テキスト ボックス 346"/>
        <xdr:cNvSpPr txBox="1"/>
      </xdr:nvSpPr>
      <xdr:spPr>
        <a:xfrm>
          <a:off x="13131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元利償還金が増加し、公営企業の元利償還金に対する繰入金も増加傾向にあり、結果として前年度より</a:t>
          </a:r>
          <a:r>
            <a:rPr kumimoji="1" lang="en-US" altLang="ja-JP" sz="1300">
              <a:latin typeface="ＭＳ Ｐゴシック"/>
            </a:rPr>
            <a:t>0.3%</a:t>
          </a:r>
          <a:r>
            <a:rPr kumimoji="1" lang="ja-JP" altLang="en-US" sz="1300">
              <a:latin typeface="ＭＳ Ｐゴシック"/>
            </a:rPr>
            <a:t>の悪化となった。</a:t>
          </a:r>
        </a:p>
        <a:p>
          <a:r>
            <a:rPr kumimoji="1" lang="ja-JP" altLang="en-US" sz="1300">
              <a:latin typeface="ＭＳ Ｐゴシック"/>
            </a:rPr>
            <a:t>　現在は、合併特例債など交付税算入率の高い市債を活用した財政運営により、実質公債費比率が改善状況にあるが、合併の特例期限が迫っている状況下であり、将来世代への負担にも配慮し、起債発行抑制はもちろんのこと、交付税算入割合の高いものを優先するなど新規発行債の選別にも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41</xdr:row>
      <xdr:rowOff>3810</xdr:rowOff>
    </xdr:to>
    <xdr:cxnSp macro="">
      <xdr:nvCxnSpPr>
        <xdr:cNvPr id="379" name="直線コネクタ 378"/>
        <xdr:cNvCxnSpPr/>
      </xdr:nvCxnSpPr>
      <xdr:spPr>
        <a:xfrm>
          <a:off x="16179800" y="70043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40</xdr:row>
      <xdr:rowOff>146304</xdr:rowOff>
    </xdr:to>
    <xdr:cxnSp macro="">
      <xdr:nvCxnSpPr>
        <xdr:cNvPr id="382" name="直線コネクタ 381"/>
        <xdr:cNvCxnSpPr/>
      </xdr:nvCxnSpPr>
      <xdr:spPr>
        <a:xfrm>
          <a:off x="15290800" y="700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61722</xdr:rowOff>
    </xdr:to>
    <xdr:cxnSp macro="">
      <xdr:nvCxnSpPr>
        <xdr:cNvPr id="385" name="直線コネクタ 384"/>
        <xdr:cNvCxnSpPr/>
      </xdr:nvCxnSpPr>
      <xdr:spPr>
        <a:xfrm flipV="1">
          <a:off x="14401800" y="70043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78486</xdr:rowOff>
    </xdr:from>
    <xdr:to>
      <xdr:col>22</xdr:col>
      <xdr:colOff>254000</xdr:colOff>
      <xdr:row>42</xdr:row>
      <xdr:rowOff>8636</xdr:rowOff>
    </xdr:to>
    <xdr:sp macro="" textlink="">
      <xdr:nvSpPr>
        <xdr:cNvPr id="386" name="フローチャート : 判断 385"/>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387" name="テキスト ボックス 386"/>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61722</xdr:rowOff>
    </xdr:from>
    <xdr:to>
      <xdr:col>21</xdr:col>
      <xdr:colOff>0</xdr:colOff>
      <xdr:row>42</xdr:row>
      <xdr:rowOff>25400</xdr:rowOff>
    </xdr:to>
    <xdr:cxnSp macro="">
      <xdr:nvCxnSpPr>
        <xdr:cNvPr id="388" name="直線コネクタ 387"/>
        <xdr:cNvCxnSpPr/>
      </xdr:nvCxnSpPr>
      <xdr:spPr>
        <a:xfrm flipV="1">
          <a:off x="13512800" y="70911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165354</xdr:rowOff>
    </xdr:from>
    <xdr:to>
      <xdr:col>21</xdr:col>
      <xdr:colOff>50800</xdr:colOff>
      <xdr:row>42</xdr:row>
      <xdr:rowOff>95504</xdr:rowOff>
    </xdr:to>
    <xdr:sp macro="" textlink="">
      <xdr:nvSpPr>
        <xdr:cNvPr id="389" name="フローチャート : 判断 388"/>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80281</xdr:rowOff>
    </xdr:from>
    <xdr:ext cx="762000" cy="259045"/>
    <xdr:sp macro="" textlink="">
      <xdr:nvSpPr>
        <xdr:cNvPr id="390" name="テキスト ボックス 389"/>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1" name="フローチャート : 判断 39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2" name="テキスト ボックス 391"/>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8" name="円/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399"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400" name="円/楕円 399"/>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10431</xdr:rowOff>
    </xdr:from>
    <xdr:ext cx="736600" cy="259045"/>
    <xdr:sp macro="" textlink="">
      <xdr:nvSpPr>
        <xdr:cNvPr id="401" name="テキスト ボックス 400"/>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402" name="円/楕円 401"/>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403" name="テキスト ボックス 402"/>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10922</xdr:rowOff>
    </xdr:from>
    <xdr:to>
      <xdr:col>21</xdr:col>
      <xdr:colOff>50800</xdr:colOff>
      <xdr:row>41</xdr:row>
      <xdr:rowOff>112522</xdr:rowOff>
    </xdr:to>
    <xdr:sp macro="" textlink="">
      <xdr:nvSpPr>
        <xdr:cNvPr id="404" name="円/楕円 403"/>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405" name="テキスト ボックス 404"/>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6" name="円/楕円 405"/>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7" name="テキスト ボックス 406"/>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債務負担行為に基づく支出予定額については減少したが、基金を取崩して繰入を行ったことなどから、充当可能財源等が減少し、再び将来負担比率が発生することになった。</a:t>
          </a:r>
        </a:p>
        <a:p>
          <a:r>
            <a:rPr kumimoji="1" lang="ja-JP" altLang="en-US" sz="1300">
              <a:latin typeface="ＭＳ Ｐゴシック"/>
            </a:rPr>
            <a:t>　ここ数年来指標が改善されているのは、合併特例債などの交付税算入割合の高い起債を中心に発行していることが要因である。今後も公債費負担において起債の発行抑制はもちろんのこと、将来世代への負担が軽くなるよう交付税算入割合の高いものを優先し新規発行債の選別など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160375</xdr:rowOff>
    </xdr:from>
    <xdr:ext cx="762000" cy="259045"/>
    <xdr:sp macro="" textlink="">
      <xdr:nvSpPr>
        <xdr:cNvPr id="441" name="将来負担の状況平均値テキスト"/>
        <xdr:cNvSpPr txBox="1"/>
      </xdr:nvSpPr>
      <xdr:spPr>
        <a:xfrm>
          <a:off x="17106900" y="23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2" name="フローチャート : 判断 441"/>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127</xdr:rowOff>
    </xdr:from>
    <xdr:to>
      <xdr:col>22</xdr:col>
      <xdr:colOff>203200</xdr:colOff>
      <xdr:row>14</xdr:row>
      <xdr:rowOff>3344</xdr:rowOff>
    </xdr:to>
    <xdr:cxnSp macro="">
      <xdr:nvCxnSpPr>
        <xdr:cNvPr id="443" name="直線コネクタ 442"/>
        <xdr:cNvCxnSpPr/>
      </xdr:nvCxnSpPr>
      <xdr:spPr>
        <a:xfrm flipV="1">
          <a:off x="14401800" y="2400427"/>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4" name="フローチャート : 判断 443"/>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5" name="テキスト ボックス 444"/>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3344</xdr:rowOff>
    </xdr:from>
    <xdr:to>
      <xdr:col>21</xdr:col>
      <xdr:colOff>0</xdr:colOff>
      <xdr:row>15</xdr:row>
      <xdr:rowOff>5630</xdr:rowOff>
    </xdr:to>
    <xdr:cxnSp macro="">
      <xdr:nvCxnSpPr>
        <xdr:cNvPr id="446" name="直線コネクタ 445"/>
        <xdr:cNvCxnSpPr/>
      </xdr:nvCxnSpPr>
      <xdr:spPr>
        <a:xfrm flipV="1">
          <a:off x="13512800" y="2403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15960</xdr:rowOff>
    </xdr:from>
    <xdr:to>
      <xdr:col>22</xdr:col>
      <xdr:colOff>254000</xdr:colOff>
      <xdr:row>15</xdr:row>
      <xdr:rowOff>117560</xdr:rowOff>
    </xdr:to>
    <xdr:sp macro="" textlink="">
      <xdr:nvSpPr>
        <xdr:cNvPr id="447" name="フローチャート : 判断 446"/>
        <xdr:cNvSpPr/>
      </xdr:nvSpPr>
      <xdr:spPr>
        <a:xfrm>
          <a:off x="15240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102337</xdr:rowOff>
    </xdr:from>
    <xdr:ext cx="762000" cy="259045"/>
    <xdr:sp macro="" textlink="">
      <xdr:nvSpPr>
        <xdr:cNvPr id="448" name="テキスト ボックス 447"/>
        <xdr:cNvSpPr txBox="1"/>
      </xdr:nvSpPr>
      <xdr:spPr>
        <a:xfrm>
          <a:off x="14909800" y="267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87545</xdr:rowOff>
    </xdr:from>
    <xdr:to>
      <xdr:col>21</xdr:col>
      <xdr:colOff>50800</xdr:colOff>
      <xdr:row>16</xdr:row>
      <xdr:rowOff>17695</xdr:rowOff>
    </xdr:to>
    <xdr:sp macro="" textlink="">
      <xdr:nvSpPr>
        <xdr:cNvPr id="449" name="フローチャート : 判断 448"/>
        <xdr:cNvSpPr/>
      </xdr:nvSpPr>
      <xdr:spPr>
        <a:xfrm>
          <a:off x="14351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2472</xdr:rowOff>
    </xdr:from>
    <xdr:ext cx="762000" cy="259045"/>
    <xdr:sp macro="" textlink="">
      <xdr:nvSpPr>
        <xdr:cNvPr id="450" name="テキスト ボックス 449"/>
        <xdr:cNvSpPr txBox="1"/>
      </xdr:nvSpPr>
      <xdr:spPr>
        <a:xfrm>
          <a:off x="14020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51" name="フローチャート : 判断 450"/>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108644</xdr:rowOff>
    </xdr:from>
    <xdr:ext cx="762000" cy="259045"/>
    <xdr:sp macro="" textlink="">
      <xdr:nvSpPr>
        <xdr:cNvPr id="452" name="テキスト ボックス 451"/>
        <xdr:cNvSpPr txBox="1"/>
      </xdr:nvSpPr>
      <xdr:spPr>
        <a:xfrm>
          <a:off x="13131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124799</xdr:rowOff>
    </xdr:from>
    <xdr:to>
      <xdr:col>24</xdr:col>
      <xdr:colOff>609600</xdr:colOff>
      <xdr:row>14</xdr:row>
      <xdr:rowOff>54949</xdr:rowOff>
    </xdr:to>
    <xdr:sp macro="" textlink="">
      <xdr:nvSpPr>
        <xdr:cNvPr id="458" name="円/楕円 457"/>
        <xdr:cNvSpPr/>
      </xdr:nvSpPr>
      <xdr:spPr>
        <a:xfrm>
          <a:off x="16967200" y="23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46076</xdr:rowOff>
    </xdr:from>
    <xdr:ext cx="762000" cy="259045"/>
    <xdr:sp macro="" textlink="">
      <xdr:nvSpPr>
        <xdr:cNvPr id="459" name="将来負担の状況該当値テキスト"/>
        <xdr:cNvSpPr txBox="1"/>
      </xdr:nvSpPr>
      <xdr:spPr>
        <a:xfrm>
          <a:off x="17106900" y="227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120777</xdr:rowOff>
    </xdr:from>
    <xdr:to>
      <xdr:col>22</xdr:col>
      <xdr:colOff>254000</xdr:colOff>
      <xdr:row>14</xdr:row>
      <xdr:rowOff>50927</xdr:rowOff>
    </xdr:to>
    <xdr:sp macro="" textlink="">
      <xdr:nvSpPr>
        <xdr:cNvPr id="460" name="円/楕円 459"/>
        <xdr:cNvSpPr/>
      </xdr:nvSpPr>
      <xdr:spPr>
        <a:xfrm>
          <a:off x="15240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61104</xdr:rowOff>
    </xdr:from>
    <xdr:ext cx="762000" cy="259045"/>
    <xdr:sp macro="" textlink="">
      <xdr:nvSpPr>
        <xdr:cNvPr id="461" name="テキスト ボックス 460"/>
        <xdr:cNvSpPr txBox="1"/>
      </xdr:nvSpPr>
      <xdr:spPr>
        <a:xfrm>
          <a:off x="14909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123994</xdr:rowOff>
    </xdr:from>
    <xdr:to>
      <xdr:col>21</xdr:col>
      <xdr:colOff>50800</xdr:colOff>
      <xdr:row>14</xdr:row>
      <xdr:rowOff>54144</xdr:rowOff>
    </xdr:to>
    <xdr:sp macro="" textlink="">
      <xdr:nvSpPr>
        <xdr:cNvPr id="462" name="円/楕円 461"/>
        <xdr:cNvSpPr/>
      </xdr:nvSpPr>
      <xdr:spPr>
        <a:xfrm>
          <a:off x="14351000" y="2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64321</xdr:rowOff>
    </xdr:from>
    <xdr:ext cx="762000" cy="259045"/>
    <xdr:sp macro="" textlink="">
      <xdr:nvSpPr>
        <xdr:cNvPr id="463" name="テキスト ボックス 462"/>
        <xdr:cNvSpPr txBox="1"/>
      </xdr:nvSpPr>
      <xdr:spPr>
        <a:xfrm>
          <a:off x="14020800" y="212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126280</xdr:rowOff>
    </xdr:from>
    <xdr:to>
      <xdr:col>19</xdr:col>
      <xdr:colOff>533400</xdr:colOff>
      <xdr:row>15</xdr:row>
      <xdr:rowOff>56430</xdr:rowOff>
    </xdr:to>
    <xdr:sp macro="" textlink="">
      <xdr:nvSpPr>
        <xdr:cNvPr id="464" name="円/楕円 463"/>
        <xdr:cNvSpPr/>
      </xdr:nvSpPr>
      <xdr:spPr>
        <a:xfrm>
          <a:off x="13462000" y="25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66607</xdr:rowOff>
    </xdr:from>
    <xdr:ext cx="762000" cy="259045"/>
    <xdr:sp macro="" textlink="">
      <xdr:nvSpPr>
        <xdr:cNvPr id="465" name="テキスト ボックス 464"/>
        <xdr:cNvSpPr txBox="1"/>
      </xdr:nvSpPr>
      <xdr:spPr>
        <a:xfrm>
          <a:off x="13131800" y="22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については、集中改革プラン・定員管理計画、採用抑制による職員数の減少等によって減少傾向にあったが、国家公務員給与削減措置終了に伴い本市においても給与削減を終了したことから、平成</a:t>
          </a:r>
          <a:r>
            <a:rPr kumimoji="1" lang="en-US" altLang="ja-JP" sz="1200">
              <a:latin typeface="ＭＳ Ｐゴシック"/>
            </a:rPr>
            <a:t>26</a:t>
          </a:r>
          <a:r>
            <a:rPr kumimoji="1" lang="ja-JP" altLang="en-US" sz="1200">
              <a:latin typeface="ＭＳ Ｐゴシック"/>
            </a:rPr>
            <a:t>年度から増加傾向となっている。退職者による退職手当は年度間でばらつきがあり、平成</a:t>
          </a:r>
          <a:r>
            <a:rPr kumimoji="1" lang="en-US" altLang="ja-JP" sz="1200">
              <a:latin typeface="ＭＳ Ｐゴシック"/>
            </a:rPr>
            <a:t>28</a:t>
          </a:r>
          <a:r>
            <a:rPr kumimoji="1" lang="ja-JP" altLang="en-US" sz="1200">
              <a:latin typeface="ＭＳ Ｐゴシック"/>
            </a:rPr>
            <a:t>年度は</a:t>
          </a:r>
          <a:r>
            <a:rPr kumimoji="1" lang="en-US" altLang="ja-JP" sz="1200">
              <a:latin typeface="ＭＳ Ｐゴシック"/>
            </a:rPr>
            <a:t>0.9</a:t>
          </a:r>
          <a:r>
            <a:rPr kumimoji="1" lang="ja-JP" altLang="en-US" sz="1200">
              <a:latin typeface="ＭＳ Ｐゴシック"/>
            </a:rPr>
            <a:t>％増加した。</a:t>
          </a:r>
        </a:p>
        <a:p>
          <a:r>
            <a:rPr kumimoji="1" lang="ja-JP" altLang="en-US" sz="1200">
              <a:latin typeface="ＭＳ Ｐゴシック"/>
            </a:rPr>
            <a:t>　今後、適正な定員管理はもとより、退職者の集中する年度を考慮して、退職手当基金の充当も視野に財源確保に努めていく。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63500</xdr:rowOff>
    </xdr:from>
    <xdr:to>
      <xdr:col>7</xdr:col>
      <xdr:colOff>15875</xdr:colOff>
      <xdr:row>35</xdr:row>
      <xdr:rowOff>6350</xdr:rowOff>
    </xdr:to>
    <xdr:cxnSp macro="">
      <xdr:nvCxnSpPr>
        <xdr:cNvPr id="66" name="直線コネクタ 65"/>
        <xdr:cNvCxnSpPr/>
      </xdr:nvCxnSpPr>
      <xdr:spPr>
        <a:xfrm>
          <a:off x="3987800" y="589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34</xdr:row>
      <xdr:rowOff>63500</xdr:rowOff>
    </xdr:to>
    <xdr:cxnSp macro="">
      <xdr:nvCxnSpPr>
        <xdr:cNvPr id="69" name="直線コネクタ 68"/>
        <xdr:cNvCxnSpPr/>
      </xdr:nvCxnSpPr>
      <xdr:spPr>
        <a:xfrm>
          <a:off x="3098800" y="584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95250</xdr:rowOff>
    </xdr:from>
    <xdr:to>
      <xdr:col>4</xdr:col>
      <xdr:colOff>346075</xdr:colOff>
      <xdr:row>34</xdr:row>
      <xdr:rowOff>12700</xdr:rowOff>
    </xdr:to>
    <xdr:cxnSp macro="">
      <xdr:nvCxnSpPr>
        <xdr:cNvPr id="72" name="直線コネクタ 71"/>
        <xdr:cNvCxnSpPr/>
      </xdr:nvCxnSpPr>
      <xdr:spPr>
        <a:xfrm>
          <a:off x="2209800" y="575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127000</xdr:rowOff>
    </xdr:from>
    <xdr:to>
      <xdr:col>4</xdr:col>
      <xdr:colOff>396875</xdr:colOff>
      <xdr:row>35</xdr:row>
      <xdr:rowOff>57150</xdr:rowOff>
    </xdr:to>
    <xdr:sp macro="" textlink="">
      <xdr:nvSpPr>
        <xdr:cNvPr id="73" name="フローチャート : 判断 72"/>
        <xdr:cNvSpPr/>
      </xdr:nvSpPr>
      <xdr:spPr>
        <a:xfrm>
          <a:off x="3048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95250</xdr:rowOff>
    </xdr:from>
    <xdr:to>
      <xdr:col>3</xdr:col>
      <xdr:colOff>142875</xdr:colOff>
      <xdr:row>35</xdr:row>
      <xdr:rowOff>57150</xdr:rowOff>
    </xdr:to>
    <xdr:cxnSp macro="">
      <xdr:nvCxnSpPr>
        <xdr:cNvPr id="75" name="直線コネクタ 74"/>
        <xdr:cNvCxnSpPr/>
      </xdr:nvCxnSpPr>
      <xdr:spPr>
        <a:xfrm flipV="1">
          <a:off x="1320800" y="5753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152400</xdr:rowOff>
    </xdr:from>
    <xdr:to>
      <xdr:col>3</xdr:col>
      <xdr:colOff>193675</xdr:colOff>
      <xdr:row>35</xdr:row>
      <xdr:rowOff>82550</xdr:rowOff>
    </xdr:to>
    <xdr:sp macro="" textlink="">
      <xdr:nvSpPr>
        <xdr:cNvPr id="76" name="フローチャート : 判断 75"/>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82550</xdr:rowOff>
    </xdr:from>
    <xdr:to>
      <xdr:col>1</xdr:col>
      <xdr:colOff>676275</xdr:colOff>
      <xdr:row>36</xdr:row>
      <xdr:rowOff>12700</xdr:rowOff>
    </xdr:to>
    <xdr:sp macro="" textlink="">
      <xdr:nvSpPr>
        <xdr:cNvPr id="78" name="フローチャート :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127000</xdr:rowOff>
    </xdr:from>
    <xdr:to>
      <xdr:col>7</xdr:col>
      <xdr:colOff>66675</xdr:colOff>
      <xdr:row>35</xdr:row>
      <xdr:rowOff>57150</xdr:rowOff>
    </xdr:to>
    <xdr:sp macro="" textlink="">
      <xdr:nvSpPr>
        <xdr:cNvPr id="85" name="円/楕円 84"/>
        <xdr:cNvSpPr/>
      </xdr:nvSpPr>
      <xdr:spPr>
        <a:xfrm>
          <a:off x="4775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143527</xdr:rowOff>
    </xdr:from>
    <xdr:ext cx="762000" cy="259045"/>
    <xdr:sp macro="" textlink="">
      <xdr:nvSpPr>
        <xdr:cNvPr id="86"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12700</xdr:rowOff>
    </xdr:from>
    <xdr:to>
      <xdr:col>5</xdr:col>
      <xdr:colOff>600075</xdr:colOff>
      <xdr:row>34</xdr:row>
      <xdr:rowOff>114300</xdr:rowOff>
    </xdr:to>
    <xdr:sp macro="" textlink="">
      <xdr:nvSpPr>
        <xdr:cNvPr id="87" name="円/楕円 86"/>
        <xdr:cNvSpPr/>
      </xdr:nvSpPr>
      <xdr:spPr>
        <a:xfrm>
          <a:off x="3937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124477</xdr:rowOff>
    </xdr:from>
    <xdr:ext cx="736600" cy="259045"/>
    <xdr:sp macro="" textlink="">
      <xdr:nvSpPr>
        <xdr:cNvPr id="88" name="テキスト ボックス 87"/>
        <xdr:cNvSpPr txBox="1"/>
      </xdr:nvSpPr>
      <xdr:spPr>
        <a:xfrm>
          <a:off x="3606800" y="561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89" name="円/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44450</xdr:rowOff>
    </xdr:from>
    <xdr:to>
      <xdr:col>3</xdr:col>
      <xdr:colOff>193675</xdr:colOff>
      <xdr:row>33</xdr:row>
      <xdr:rowOff>146050</xdr:rowOff>
    </xdr:to>
    <xdr:sp macro="" textlink="">
      <xdr:nvSpPr>
        <xdr:cNvPr id="91" name="円/楕円 90"/>
        <xdr:cNvSpPr/>
      </xdr:nvSpPr>
      <xdr:spPr>
        <a:xfrm>
          <a:off x="2159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156227</xdr:rowOff>
    </xdr:from>
    <xdr:ext cx="762000" cy="259045"/>
    <xdr:sp macro="" textlink="">
      <xdr:nvSpPr>
        <xdr:cNvPr id="92" name="テキスト ボックス 91"/>
        <xdr:cNvSpPr txBox="1"/>
      </xdr:nvSpPr>
      <xdr:spPr>
        <a:xfrm>
          <a:off x="1828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6350</xdr:rowOff>
    </xdr:from>
    <xdr:to>
      <xdr:col>1</xdr:col>
      <xdr:colOff>676275</xdr:colOff>
      <xdr:row>35</xdr:row>
      <xdr:rowOff>107950</xdr:rowOff>
    </xdr:to>
    <xdr:sp macro="" textlink="">
      <xdr:nvSpPr>
        <xdr:cNvPr id="93" name="円/楕円 92"/>
        <xdr:cNvSpPr/>
      </xdr:nvSpPr>
      <xdr:spPr>
        <a:xfrm>
          <a:off x="1270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118127</xdr:rowOff>
    </xdr:from>
    <xdr:ext cx="762000" cy="259045"/>
    <xdr:sp macro="" textlink="">
      <xdr:nvSpPr>
        <xdr:cNvPr id="94" name="テキスト ボックス 93"/>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物件費に係る経常収支比率について、ふるさと寄附業務委託料や、マイナンバー制度へのシステム対応に係る委託料の増加等が経常一般財源の増加を上回り、前年度より</a:t>
          </a:r>
          <a:r>
            <a:rPr kumimoji="1" lang="en-US" altLang="ja-JP" sz="1300">
              <a:latin typeface="ＭＳ Ｐゴシック"/>
            </a:rPr>
            <a:t>1.5%</a:t>
          </a:r>
          <a:r>
            <a:rPr kumimoji="1" lang="ja-JP" altLang="en-US" sz="1300">
              <a:latin typeface="ＭＳ Ｐゴシック"/>
            </a:rPr>
            <a:t>の増加となった。</a:t>
          </a:r>
        </a:p>
        <a:p>
          <a:r>
            <a:rPr kumimoji="1" lang="ja-JP" altLang="en-US" sz="1300">
              <a:latin typeface="ＭＳ Ｐゴシック"/>
            </a:rPr>
            <a:t>　外部への業務委託経費等の再点検を行う等、経常経費の抑制に努める。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143329</xdr:rowOff>
    </xdr:to>
    <xdr:cxnSp macro="">
      <xdr:nvCxnSpPr>
        <xdr:cNvPr id="129" name="直線コネクタ 128"/>
        <xdr:cNvCxnSpPr/>
      </xdr:nvCxnSpPr>
      <xdr:spPr>
        <a:xfrm>
          <a:off x="15671800" y="27232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1814</xdr:rowOff>
    </xdr:to>
    <xdr:cxnSp macro="">
      <xdr:nvCxnSpPr>
        <xdr:cNvPr id="132" name="直線コネクタ 131"/>
        <xdr:cNvCxnSpPr/>
      </xdr:nvCxnSpPr>
      <xdr:spPr>
        <a:xfrm flipV="1">
          <a:off x="14782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16</xdr:row>
      <xdr:rowOff>1814</xdr:rowOff>
    </xdr:to>
    <xdr:cxnSp macro="">
      <xdr:nvCxnSpPr>
        <xdr:cNvPr id="135" name="直線コネクタ 134"/>
        <xdr:cNvCxnSpPr/>
      </xdr:nvCxnSpPr>
      <xdr:spPr>
        <a:xfrm>
          <a:off x="13893800" y="2657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118836</xdr:rowOff>
    </xdr:to>
    <xdr:cxnSp macro="">
      <xdr:nvCxnSpPr>
        <xdr:cNvPr id="138" name="直線コネクタ 137"/>
        <xdr:cNvCxnSpPr/>
      </xdr:nvCxnSpPr>
      <xdr:spPr>
        <a:xfrm flipV="1">
          <a:off x="13004800" y="2657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111579</xdr:rowOff>
    </xdr:from>
    <xdr:to>
      <xdr:col>20</xdr:col>
      <xdr:colOff>209550</xdr:colOff>
      <xdr:row>16</xdr:row>
      <xdr:rowOff>41729</xdr:rowOff>
    </xdr:to>
    <xdr:sp macro="" textlink="">
      <xdr:nvSpPr>
        <xdr:cNvPr id="139" name="フローチャート :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41" name="フローチャート : 判断 140"/>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42" name="テキスト ボックス 141"/>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8" name="円/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9"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2" name="円/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4" name="円/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7" name="テキスト ボックス 156"/>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扶助費に係る経常収支比率について、障害者総合支援介護給付訓練等給付費や単独事業による福祉医療費助成事業の増加等により</a:t>
          </a:r>
          <a:r>
            <a:rPr kumimoji="1" lang="en-US" altLang="ja-JP" sz="1300">
              <a:latin typeface="ＭＳ Ｐゴシック"/>
            </a:rPr>
            <a:t>0.4%</a:t>
          </a:r>
          <a:r>
            <a:rPr kumimoji="1" lang="ja-JP" altLang="en-US" sz="1300">
              <a:latin typeface="ＭＳ Ｐゴシック"/>
            </a:rPr>
            <a:t>の増加となった。</a:t>
          </a:r>
        </a:p>
        <a:p>
          <a:r>
            <a:rPr kumimoji="1" lang="ja-JP" altLang="en-US" sz="1300">
              <a:latin typeface="ＭＳ Ｐゴシック"/>
            </a:rPr>
            <a:t>　定住・移住人口の増加を目指して、市単独で加算の拡充なども検討しているところではあるが、他の制度との調整など適正化に努めていく。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107950</xdr:rowOff>
    </xdr:to>
    <xdr:cxnSp macro="">
      <xdr:nvCxnSpPr>
        <xdr:cNvPr id="190" name="直線コネクタ 189"/>
        <xdr:cNvCxnSpPr/>
      </xdr:nvCxnSpPr>
      <xdr:spPr>
        <a:xfrm>
          <a:off x="3987800" y="9290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54</xdr:row>
      <xdr:rowOff>31750</xdr:rowOff>
    </xdr:to>
    <xdr:cxnSp macro="">
      <xdr:nvCxnSpPr>
        <xdr:cNvPr id="193" name="直線コネクタ 192"/>
        <xdr:cNvCxnSpPr/>
      </xdr:nvCxnSpPr>
      <xdr:spPr>
        <a:xfrm>
          <a:off x="3098800" y="9118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53</xdr:row>
      <xdr:rowOff>31750</xdr:rowOff>
    </xdr:to>
    <xdr:cxnSp macro="">
      <xdr:nvCxnSpPr>
        <xdr:cNvPr id="196" name="直線コネクタ 195"/>
        <xdr:cNvCxnSpPr/>
      </xdr:nvCxnSpPr>
      <xdr:spPr>
        <a:xfrm>
          <a:off x="2209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38100</xdr:rowOff>
    </xdr:from>
    <xdr:to>
      <xdr:col>4</xdr:col>
      <xdr:colOff>396875</xdr:colOff>
      <xdr:row>53</xdr:row>
      <xdr:rowOff>139700</xdr:rowOff>
    </xdr:to>
    <xdr:sp macro="" textlink="">
      <xdr:nvSpPr>
        <xdr:cNvPr id="197" name="フローチャート : 判断 196"/>
        <xdr:cNvSpPr/>
      </xdr:nvSpPr>
      <xdr:spPr>
        <a:xfrm>
          <a:off x="3048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124477</xdr:rowOff>
    </xdr:from>
    <xdr:ext cx="762000" cy="259045"/>
    <xdr:sp macro="" textlink="">
      <xdr:nvSpPr>
        <xdr:cNvPr id="198" name="テキスト ボックス 197"/>
        <xdr:cNvSpPr txBox="1"/>
      </xdr:nvSpPr>
      <xdr:spPr>
        <a:xfrm>
          <a:off x="2717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146050</xdr:rowOff>
    </xdr:to>
    <xdr:cxnSp macro="">
      <xdr:nvCxnSpPr>
        <xdr:cNvPr id="199" name="直線コネクタ 198"/>
        <xdr:cNvCxnSpPr/>
      </xdr:nvCxnSpPr>
      <xdr:spPr>
        <a:xfrm flipV="1">
          <a:off x="1320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19050</xdr:rowOff>
    </xdr:from>
    <xdr:to>
      <xdr:col>3</xdr:col>
      <xdr:colOff>193675</xdr:colOff>
      <xdr:row>53</xdr:row>
      <xdr:rowOff>120650</xdr:rowOff>
    </xdr:to>
    <xdr:sp macro="" textlink="">
      <xdr:nvSpPr>
        <xdr:cNvPr id="200" name="フローチャート : 判断 199"/>
        <xdr:cNvSpPr/>
      </xdr:nvSpPr>
      <xdr:spPr>
        <a:xfrm>
          <a:off x="2159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01" name="テキスト ボックス 200"/>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2" name="フローチャート : 判断 201"/>
        <xdr:cNvSpPr/>
      </xdr:nvSpPr>
      <xdr:spPr>
        <a:xfrm>
          <a:off x="1270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3" name="テキスト ボックス 202"/>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9" name="円/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1" name="円/楕円 210"/>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2" name="テキスト ボックス 211"/>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3" name="円/楕円 212"/>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4" name="テキスト ボックス 213"/>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15" name="円/楕円 214"/>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16" name="テキスト ボックス 215"/>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217" name="円/楕円 216"/>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35577</xdr:rowOff>
    </xdr:from>
    <xdr:ext cx="762000" cy="259045"/>
    <xdr:sp macro="" textlink="">
      <xdr:nvSpPr>
        <xdr:cNvPr id="218" name="テキスト ボックス 217"/>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その他の多くを占める繰出金について、特に基準外繰入を行う会計においては、各会計の運営状況に注視し、連結した適正な財政運営を図っていく必要がある。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76200</xdr:rowOff>
    </xdr:to>
    <xdr:cxnSp macro="">
      <xdr:nvCxnSpPr>
        <xdr:cNvPr id="251" name="直線コネクタ 250"/>
        <xdr:cNvCxnSpPr/>
      </xdr:nvCxnSpPr>
      <xdr:spPr>
        <a:xfrm>
          <a:off x="15671800" y="960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56</xdr:row>
      <xdr:rowOff>0</xdr:rowOff>
    </xdr:to>
    <xdr:cxnSp macro="">
      <xdr:nvCxnSpPr>
        <xdr:cNvPr id="254" name="直線コネクタ 253"/>
        <xdr:cNvCxnSpPr/>
      </xdr:nvCxnSpPr>
      <xdr:spPr>
        <a:xfrm>
          <a:off x="147828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56</xdr:row>
      <xdr:rowOff>101600</xdr:rowOff>
    </xdr:to>
    <xdr:cxnSp macro="">
      <xdr:nvCxnSpPr>
        <xdr:cNvPr id="257" name="直線コネクタ 256"/>
        <xdr:cNvCxnSpPr/>
      </xdr:nvCxnSpPr>
      <xdr:spPr>
        <a:xfrm flipV="1">
          <a:off x="13893800" y="9525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58" name="フローチャート : 判断 257"/>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56</xdr:row>
      <xdr:rowOff>101600</xdr:rowOff>
    </xdr:to>
    <xdr:cxnSp macro="">
      <xdr:nvCxnSpPr>
        <xdr:cNvPr id="260" name="直線コネクタ 259"/>
        <xdr:cNvCxnSpPr/>
      </xdr:nvCxnSpPr>
      <xdr:spPr>
        <a:xfrm>
          <a:off x="13004800" y="956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2" name="テキスト ボックス 261"/>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3" name="フローチャート :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70" name="円/楕円 269"/>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71"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120650</xdr:rowOff>
    </xdr:from>
    <xdr:to>
      <xdr:col>22</xdr:col>
      <xdr:colOff>615950</xdr:colOff>
      <xdr:row>56</xdr:row>
      <xdr:rowOff>50800</xdr:rowOff>
    </xdr:to>
    <xdr:sp macro="" textlink="">
      <xdr:nvSpPr>
        <xdr:cNvPr id="272" name="円/楕円 271"/>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60977</xdr:rowOff>
    </xdr:from>
    <xdr:ext cx="736600" cy="259045"/>
    <xdr:sp macro="" textlink="">
      <xdr:nvSpPr>
        <xdr:cNvPr id="273" name="テキスト ボックス 272"/>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4" name="円/楕円 273"/>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75" name="テキスト ボックス 274"/>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6" name="円/楕円 275"/>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77" name="テキスト ボックス 276"/>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78" name="円/楕円 277"/>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79" name="テキスト ボックス 278"/>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一部事務組合に対する負担が多く、類似団体と比して指数が大きくなっている。</a:t>
          </a:r>
          <a:r>
            <a:rPr kumimoji="1" lang="en-US" altLang="ja-JP" sz="1300">
              <a:latin typeface="ＭＳ Ｐゴシック"/>
            </a:rPr>
            <a:t>2</a:t>
          </a:r>
          <a:r>
            <a:rPr kumimoji="1" lang="ja-JP" altLang="en-US" sz="1300">
              <a:latin typeface="ＭＳ Ｐゴシック"/>
            </a:rPr>
            <a:t>度の合併を行い、一部事務組合においてはまだ統合できない部分もあるため、今後は広域行政の在り方について検討が必要と考える。また、各種団体や事業に対する補助金についても見直しを実施するなど削減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153670</xdr:rowOff>
    </xdr:from>
    <xdr:to>
      <xdr:col>24</xdr:col>
      <xdr:colOff>31750</xdr:colOff>
      <xdr:row>37</xdr:row>
      <xdr:rowOff>161290</xdr:rowOff>
    </xdr:to>
    <xdr:cxnSp macro="">
      <xdr:nvCxnSpPr>
        <xdr:cNvPr id="311" name="直線コネクタ 310"/>
        <xdr:cNvCxnSpPr/>
      </xdr:nvCxnSpPr>
      <xdr:spPr>
        <a:xfrm>
          <a:off x="15671800" y="6497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123190</xdr:rowOff>
    </xdr:from>
    <xdr:to>
      <xdr:col>22</xdr:col>
      <xdr:colOff>565150</xdr:colOff>
      <xdr:row>37</xdr:row>
      <xdr:rowOff>153670</xdr:rowOff>
    </xdr:to>
    <xdr:cxnSp macro="">
      <xdr:nvCxnSpPr>
        <xdr:cNvPr id="314" name="直線コネクタ 313"/>
        <xdr:cNvCxnSpPr/>
      </xdr:nvCxnSpPr>
      <xdr:spPr>
        <a:xfrm>
          <a:off x="14782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123190</xdr:rowOff>
    </xdr:from>
    <xdr:to>
      <xdr:col>21</xdr:col>
      <xdr:colOff>361950</xdr:colOff>
      <xdr:row>37</xdr:row>
      <xdr:rowOff>146050</xdr:rowOff>
    </xdr:to>
    <xdr:cxnSp macro="">
      <xdr:nvCxnSpPr>
        <xdr:cNvPr id="317" name="直線コネクタ 316"/>
        <xdr:cNvCxnSpPr/>
      </xdr:nvCxnSpPr>
      <xdr:spPr>
        <a:xfrm flipV="1">
          <a:off x="13893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102870</xdr:rowOff>
    </xdr:from>
    <xdr:to>
      <xdr:col>21</xdr:col>
      <xdr:colOff>412750</xdr:colOff>
      <xdr:row>38</xdr:row>
      <xdr:rowOff>33020</xdr:rowOff>
    </xdr:to>
    <xdr:sp macro="" textlink="">
      <xdr:nvSpPr>
        <xdr:cNvPr id="318" name="フローチャート : 判断 317"/>
        <xdr:cNvSpPr/>
      </xdr:nvSpPr>
      <xdr:spPr>
        <a:xfrm>
          <a:off x="14732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17797</xdr:rowOff>
    </xdr:from>
    <xdr:ext cx="762000" cy="259045"/>
    <xdr:sp macro="" textlink="">
      <xdr:nvSpPr>
        <xdr:cNvPr id="319" name="テキスト ボックス 318"/>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146050</xdr:rowOff>
    </xdr:from>
    <xdr:to>
      <xdr:col>20</xdr:col>
      <xdr:colOff>158750</xdr:colOff>
      <xdr:row>38</xdr:row>
      <xdr:rowOff>73660</xdr:rowOff>
    </xdr:to>
    <xdr:cxnSp macro="">
      <xdr:nvCxnSpPr>
        <xdr:cNvPr id="320" name="直線コネクタ 319"/>
        <xdr:cNvCxnSpPr/>
      </xdr:nvCxnSpPr>
      <xdr:spPr>
        <a:xfrm flipV="1">
          <a:off x="13004800" y="648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125730</xdr:rowOff>
    </xdr:from>
    <xdr:to>
      <xdr:col>20</xdr:col>
      <xdr:colOff>209550</xdr:colOff>
      <xdr:row>38</xdr:row>
      <xdr:rowOff>55880</xdr:rowOff>
    </xdr:to>
    <xdr:sp macro="" textlink="">
      <xdr:nvSpPr>
        <xdr:cNvPr id="321" name="フローチャート : 判断 320"/>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22" name="テキスト ボックス 321"/>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23" name="フローチャート : 判断 322"/>
        <xdr:cNvSpPr/>
      </xdr:nvSpPr>
      <xdr:spPr>
        <a:xfrm>
          <a:off x="12954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81297</xdr:rowOff>
    </xdr:from>
    <xdr:ext cx="762000" cy="259045"/>
    <xdr:sp macro="" textlink="">
      <xdr:nvSpPr>
        <xdr:cNvPr id="324" name="テキスト ボックス 323"/>
        <xdr:cNvSpPr txBox="1"/>
      </xdr:nvSpPr>
      <xdr:spPr>
        <a:xfrm>
          <a:off x="12623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30" name="円/楕円 329"/>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31"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102870</xdr:rowOff>
    </xdr:from>
    <xdr:to>
      <xdr:col>22</xdr:col>
      <xdr:colOff>615950</xdr:colOff>
      <xdr:row>38</xdr:row>
      <xdr:rowOff>33020</xdr:rowOff>
    </xdr:to>
    <xdr:sp macro="" textlink="">
      <xdr:nvSpPr>
        <xdr:cNvPr id="332" name="円/楕円 331"/>
        <xdr:cNvSpPr/>
      </xdr:nvSpPr>
      <xdr:spPr>
        <a:xfrm>
          <a:off x="15621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17797</xdr:rowOff>
    </xdr:from>
    <xdr:ext cx="736600" cy="259045"/>
    <xdr:sp macro="" textlink="">
      <xdr:nvSpPr>
        <xdr:cNvPr id="333" name="テキスト ボックス 332"/>
        <xdr:cNvSpPr txBox="1"/>
      </xdr:nvSpPr>
      <xdr:spPr>
        <a:xfrm>
          <a:off x="15290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72390</xdr:rowOff>
    </xdr:from>
    <xdr:to>
      <xdr:col>21</xdr:col>
      <xdr:colOff>412750</xdr:colOff>
      <xdr:row>38</xdr:row>
      <xdr:rowOff>2540</xdr:rowOff>
    </xdr:to>
    <xdr:sp macro="" textlink="">
      <xdr:nvSpPr>
        <xdr:cNvPr id="334" name="円/楕円 333"/>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12717</xdr:rowOff>
    </xdr:from>
    <xdr:ext cx="762000" cy="259045"/>
    <xdr:sp macro="" textlink="">
      <xdr:nvSpPr>
        <xdr:cNvPr id="335" name="テキスト ボックス 334"/>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95250</xdr:rowOff>
    </xdr:from>
    <xdr:to>
      <xdr:col>20</xdr:col>
      <xdr:colOff>209550</xdr:colOff>
      <xdr:row>38</xdr:row>
      <xdr:rowOff>25400</xdr:rowOff>
    </xdr:to>
    <xdr:sp macro="" textlink="">
      <xdr:nvSpPr>
        <xdr:cNvPr id="336" name="円/楕円 335"/>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35577</xdr:rowOff>
    </xdr:from>
    <xdr:ext cx="762000" cy="259045"/>
    <xdr:sp macro="" textlink="">
      <xdr:nvSpPr>
        <xdr:cNvPr id="337" name="テキスト ボックス 336"/>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22860</xdr:rowOff>
    </xdr:from>
    <xdr:to>
      <xdr:col>19</xdr:col>
      <xdr:colOff>6350</xdr:colOff>
      <xdr:row>38</xdr:row>
      <xdr:rowOff>124460</xdr:rowOff>
    </xdr:to>
    <xdr:sp macro="" textlink="">
      <xdr:nvSpPr>
        <xdr:cNvPr id="338" name="円/楕円 337"/>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109237</xdr:rowOff>
    </xdr:from>
    <xdr:ext cx="762000" cy="259045"/>
    <xdr:sp macro="" textlink="">
      <xdr:nvSpPr>
        <xdr:cNvPr id="339" name="テキスト ボックス 338"/>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公債費に係る経常収支比率について、合併特例債を活用した大型事業を随時行っていることにより元金償還金が増加し、前年度比</a:t>
          </a:r>
          <a:r>
            <a:rPr kumimoji="1" lang="en-US" altLang="ja-JP" sz="1300">
              <a:latin typeface="ＭＳ Ｐゴシック"/>
            </a:rPr>
            <a:t>1.8%</a:t>
          </a:r>
          <a:r>
            <a:rPr kumimoji="1" lang="ja-JP" altLang="en-US" sz="1300">
              <a:latin typeface="ＭＳ Ｐゴシック"/>
            </a:rPr>
            <a:t>の増加となった。</a:t>
          </a:r>
        </a:p>
        <a:p>
          <a:r>
            <a:rPr kumimoji="1" lang="ja-JP" altLang="en-US" sz="1300">
              <a:latin typeface="ＭＳ Ｐゴシック"/>
            </a:rPr>
            <a:t>　今後も、公的資金補償金免除繰上償還の実施や、市独自の合併特例債発行ガイドラインに準じた新規発行の抑制に努めるとともに、合併特例期限終了後も将来世代に過度の負担が生じないよう交付税算入割合の高い起債の選別など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127000</xdr:rowOff>
    </xdr:to>
    <xdr:cxnSp macro="">
      <xdr:nvCxnSpPr>
        <xdr:cNvPr id="369" name="直線コネクタ 368"/>
        <xdr:cNvCxnSpPr/>
      </xdr:nvCxnSpPr>
      <xdr:spPr>
        <a:xfrm>
          <a:off x="3987800" y="134178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53848</xdr:rowOff>
    </xdr:to>
    <xdr:cxnSp macro="">
      <xdr:nvCxnSpPr>
        <xdr:cNvPr id="372" name="直線コネクタ 371"/>
        <xdr:cNvCxnSpPr/>
      </xdr:nvCxnSpPr>
      <xdr:spPr>
        <a:xfrm flipV="1">
          <a:off x="3098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53848</xdr:rowOff>
    </xdr:to>
    <xdr:cxnSp macro="">
      <xdr:nvCxnSpPr>
        <xdr:cNvPr id="375" name="直線コネクタ 374"/>
        <xdr:cNvCxnSpPr/>
      </xdr:nvCxnSpPr>
      <xdr:spPr>
        <a:xfrm>
          <a:off x="2209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6" name="フローチャート :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7" name="テキスト ボックス 376"/>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85852</xdr:rowOff>
    </xdr:to>
    <xdr:cxnSp macro="">
      <xdr:nvCxnSpPr>
        <xdr:cNvPr id="378" name="直線コネクタ 377"/>
        <xdr:cNvCxnSpPr/>
      </xdr:nvCxnSpPr>
      <xdr:spPr>
        <a:xfrm flipV="1">
          <a:off x="1320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9" name="フローチャート :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0" name="テキスト ボックス 379"/>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1" name="フローチャート : 判断 380"/>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2" name="テキスト ボックス 381"/>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88" name="円/楕円 387"/>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89"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90" name="円/楕円 389"/>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91" name="テキスト ボックス 390"/>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92" name="円/楕円 391"/>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93" name="テキスト ボックス 392"/>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4" name="円/楕円 393"/>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95" name="テキスト ボックス 394"/>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6" name="円/楕円 395"/>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97" name="テキスト ボックス 396"/>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全体の経常収支比率では類似団体平均値よりも高くなっているが、公債費を除く経常収支比率において類似団平均値よりも低いことは、借入・償還ともに本市では公債費が経常収支比率に与える影響が他と比べて大きいことを示している。</a:t>
          </a:r>
        </a:p>
        <a:p>
          <a:r>
            <a:rPr kumimoji="1" lang="ja-JP" altLang="en-US" sz="1200">
              <a:latin typeface="ＭＳ Ｐゴシック"/>
            </a:rPr>
            <a:t>　合併以降、合併特例措置により普通交付税や臨時財政対策債の額が上積みされていることや、合併特例債の起債の増加による影響と考えられるため、合併特例措置期間の終期を見据えて、適正な財政規模への移行が求められ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14986</xdr:rowOff>
    </xdr:from>
    <xdr:to>
      <xdr:col>24</xdr:col>
      <xdr:colOff>31750</xdr:colOff>
      <xdr:row>80</xdr:row>
      <xdr:rowOff>49276</xdr:rowOff>
    </xdr:to>
    <xdr:cxnSp macro="">
      <xdr:nvCxnSpPr>
        <xdr:cNvPr id="423" name="直線コネクタ 422"/>
        <xdr:cNvCxnSpPr/>
      </xdr:nvCxnSpPr>
      <xdr:spPr>
        <a:xfrm flipV="1">
          <a:off x="16510000" y="1287373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4"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5" name="直線コネクタ 424"/>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101363</xdr:rowOff>
    </xdr:from>
    <xdr:ext cx="762000" cy="259045"/>
    <xdr:sp macro="" textlink="">
      <xdr:nvSpPr>
        <xdr:cNvPr id="426"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75</xdr:row>
      <xdr:rowOff>14986</xdr:rowOff>
    </xdr:from>
    <xdr:to>
      <xdr:col>24</xdr:col>
      <xdr:colOff>120650</xdr:colOff>
      <xdr:row>75</xdr:row>
      <xdr:rowOff>14986</xdr:rowOff>
    </xdr:to>
    <xdr:cxnSp macro="">
      <xdr:nvCxnSpPr>
        <xdr:cNvPr id="427" name="直線コネクタ 426"/>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60706</xdr:rowOff>
    </xdr:from>
    <xdr:to>
      <xdr:col>24</xdr:col>
      <xdr:colOff>31750</xdr:colOff>
      <xdr:row>76</xdr:row>
      <xdr:rowOff>49276</xdr:rowOff>
    </xdr:to>
    <xdr:cxnSp macro="">
      <xdr:nvCxnSpPr>
        <xdr:cNvPr id="428" name="直線コネクタ 427"/>
        <xdr:cNvCxnSpPr/>
      </xdr:nvCxnSpPr>
      <xdr:spPr>
        <a:xfrm>
          <a:off x="15671800" y="1291945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2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0" name="フローチャート : 判断 429"/>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136144</xdr:rowOff>
    </xdr:from>
    <xdr:to>
      <xdr:col>22</xdr:col>
      <xdr:colOff>565150</xdr:colOff>
      <xdr:row>75</xdr:row>
      <xdr:rowOff>60706</xdr:rowOff>
    </xdr:to>
    <xdr:cxnSp macro="">
      <xdr:nvCxnSpPr>
        <xdr:cNvPr id="431" name="直線コネクタ 430"/>
        <xdr:cNvCxnSpPr/>
      </xdr:nvCxnSpPr>
      <xdr:spPr>
        <a:xfrm>
          <a:off x="14782800" y="128234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2" name="フローチャート : 判断 431"/>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3" name="テキスト ボックス 432"/>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74</xdr:row>
      <xdr:rowOff>136144</xdr:rowOff>
    </xdr:to>
    <xdr:cxnSp macro="">
      <xdr:nvCxnSpPr>
        <xdr:cNvPr id="434" name="直線コネクタ 433"/>
        <xdr:cNvCxnSpPr/>
      </xdr:nvCxnSpPr>
      <xdr:spPr>
        <a:xfrm>
          <a:off x="13893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73914</xdr:rowOff>
    </xdr:from>
    <xdr:to>
      <xdr:col>21</xdr:col>
      <xdr:colOff>412750</xdr:colOff>
      <xdr:row>76</xdr:row>
      <xdr:rowOff>4065</xdr:rowOff>
    </xdr:to>
    <xdr:sp macro="" textlink="">
      <xdr:nvSpPr>
        <xdr:cNvPr id="435" name="フローチャート : 判断 434"/>
        <xdr:cNvSpPr/>
      </xdr:nvSpPr>
      <xdr:spPr>
        <a:xfrm>
          <a:off x="14732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160290</xdr:rowOff>
    </xdr:from>
    <xdr:ext cx="762000" cy="259045"/>
    <xdr:sp macro="" textlink="">
      <xdr:nvSpPr>
        <xdr:cNvPr id="436" name="テキスト ボックス 435"/>
        <xdr:cNvSpPr txBox="1"/>
      </xdr:nvSpPr>
      <xdr:spPr>
        <a:xfrm>
          <a:off x="14401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92710</xdr:rowOff>
    </xdr:to>
    <xdr:cxnSp macro="">
      <xdr:nvCxnSpPr>
        <xdr:cNvPr id="437" name="直線コネクタ 436"/>
        <xdr:cNvCxnSpPr/>
      </xdr:nvCxnSpPr>
      <xdr:spPr>
        <a:xfrm flipV="1">
          <a:off x="13004800" y="12814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38" name="フローチャート : 判断 437"/>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155719</xdr:rowOff>
    </xdr:from>
    <xdr:ext cx="762000" cy="259045"/>
    <xdr:sp macro="" textlink="">
      <xdr:nvSpPr>
        <xdr:cNvPr id="439" name="テキスト ボックス 438"/>
        <xdr:cNvSpPr txBox="1"/>
      </xdr:nvSpPr>
      <xdr:spPr>
        <a:xfrm>
          <a:off x="13512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40" name="フローチャート : 判断 439"/>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164864</xdr:rowOff>
    </xdr:from>
    <xdr:ext cx="762000" cy="259045"/>
    <xdr:sp macro="" textlink="">
      <xdr:nvSpPr>
        <xdr:cNvPr id="441" name="テキスト ボックス 440"/>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169926</xdr:rowOff>
    </xdr:from>
    <xdr:to>
      <xdr:col>24</xdr:col>
      <xdr:colOff>82550</xdr:colOff>
      <xdr:row>76</xdr:row>
      <xdr:rowOff>100076</xdr:rowOff>
    </xdr:to>
    <xdr:sp macro="" textlink="">
      <xdr:nvSpPr>
        <xdr:cNvPr id="447" name="円/楕円 446"/>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15003</xdr:rowOff>
    </xdr:from>
    <xdr:ext cx="762000" cy="259045"/>
    <xdr:sp macro="" textlink="">
      <xdr:nvSpPr>
        <xdr:cNvPr id="448"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xdr:rowOff>
    </xdr:from>
    <xdr:to>
      <xdr:col>22</xdr:col>
      <xdr:colOff>615950</xdr:colOff>
      <xdr:row>75</xdr:row>
      <xdr:rowOff>111506</xdr:rowOff>
    </xdr:to>
    <xdr:sp macro="" textlink="">
      <xdr:nvSpPr>
        <xdr:cNvPr id="449" name="円/楕円 448"/>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121683</xdr:rowOff>
    </xdr:from>
    <xdr:ext cx="736600" cy="259045"/>
    <xdr:sp macro="" textlink="">
      <xdr:nvSpPr>
        <xdr:cNvPr id="450" name="テキスト ボックス 449"/>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85344</xdr:rowOff>
    </xdr:from>
    <xdr:to>
      <xdr:col>21</xdr:col>
      <xdr:colOff>412750</xdr:colOff>
      <xdr:row>75</xdr:row>
      <xdr:rowOff>15494</xdr:rowOff>
    </xdr:to>
    <xdr:sp macro="" textlink="">
      <xdr:nvSpPr>
        <xdr:cNvPr id="451" name="円/楕円 450"/>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25671</xdr:rowOff>
    </xdr:from>
    <xdr:ext cx="762000" cy="259045"/>
    <xdr:sp macro="" textlink="">
      <xdr:nvSpPr>
        <xdr:cNvPr id="452" name="テキスト ボックス 451"/>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3" name="円/楕円 452"/>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4" name="テキスト ボックス 453"/>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5" name="円/楕円 454"/>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6" name="テキスト ボックス 45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滋賀県東近江市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142373</xdr:rowOff>
    </xdr:from>
    <xdr:to>
      <xdr:col>4</xdr:col>
      <xdr:colOff>1117600</xdr:colOff>
      <xdr:row>15</xdr:row>
      <xdr:rowOff>155537</xdr:rowOff>
    </xdr:to>
    <xdr:cxnSp macro="">
      <xdr:nvCxnSpPr>
        <xdr:cNvPr id="50" name="直線コネクタ 49"/>
        <xdr:cNvCxnSpPr/>
      </xdr:nvCxnSpPr>
      <xdr:spPr bwMode="auto">
        <a:xfrm>
          <a:off x="5003800" y="2761748"/>
          <a:ext cx="647700" cy="1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14749</xdr:rowOff>
    </xdr:from>
    <xdr:ext cx="762000" cy="259045"/>
    <xdr:sp macro="" textlink="">
      <xdr:nvSpPr>
        <xdr:cNvPr id="51" name="人口1人当たり決算額の推移平均値テキスト130"/>
        <xdr:cNvSpPr txBox="1"/>
      </xdr:nvSpPr>
      <xdr:spPr>
        <a:xfrm>
          <a:off x="5740400" y="2977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134487</xdr:rowOff>
    </xdr:from>
    <xdr:to>
      <xdr:col>4</xdr:col>
      <xdr:colOff>469900</xdr:colOff>
      <xdr:row>15</xdr:row>
      <xdr:rowOff>142373</xdr:rowOff>
    </xdr:to>
    <xdr:cxnSp macro="">
      <xdr:nvCxnSpPr>
        <xdr:cNvPr id="53" name="直線コネクタ 52"/>
        <xdr:cNvCxnSpPr/>
      </xdr:nvCxnSpPr>
      <xdr:spPr bwMode="auto">
        <a:xfrm>
          <a:off x="4305300" y="2753862"/>
          <a:ext cx="698500" cy="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134487</xdr:rowOff>
    </xdr:from>
    <xdr:to>
      <xdr:col>3</xdr:col>
      <xdr:colOff>904875</xdr:colOff>
      <xdr:row>16</xdr:row>
      <xdr:rowOff>51276</xdr:rowOff>
    </xdr:to>
    <xdr:cxnSp macro="">
      <xdr:nvCxnSpPr>
        <xdr:cNvPr id="56" name="直線コネクタ 55"/>
        <xdr:cNvCxnSpPr/>
      </xdr:nvCxnSpPr>
      <xdr:spPr bwMode="auto">
        <a:xfrm flipV="1">
          <a:off x="3606800" y="2753862"/>
          <a:ext cx="6985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108166</xdr:rowOff>
    </xdr:from>
    <xdr:to>
      <xdr:col>3</xdr:col>
      <xdr:colOff>955675</xdr:colOff>
      <xdr:row>17</xdr:row>
      <xdr:rowOff>38316</xdr:rowOff>
    </xdr:to>
    <xdr:sp macro="" textlink="">
      <xdr:nvSpPr>
        <xdr:cNvPr id="57" name="フローチャート : 判断 56"/>
        <xdr:cNvSpPr/>
      </xdr:nvSpPr>
      <xdr:spPr bwMode="auto">
        <a:xfrm>
          <a:off x="4254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23093</xdr:rowOff>
    </xdr:from>
    <xdr:ext cx="762000" cy="259045"/>
    <xdr:sp macro="" textlink="">
      <xdr:nvSpPr>
        <xdr:cNvPr id="58" name="テキスト ボックス 57"/>
        <xdr:cNvSpPr txBox="1"/>
      </xdr:nvSpPr>
      <xdr:spPr>
        <a:xfrm>
          <a:off x="3924300" y="29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164033</xdr:rowOff>
    </xdr:from>
    <xdr:to>
      <xdr:col>3</xdr:col>
      <xdr:colOff>206375</xdr:colOff>
      <xdr:row>16</xdr:row>
      <xdr:rowOff>51276</xdr:rowOff>
    </xdr:to>
    <xdr:cxnSp macro="">
      <xdr:nvCxnSpPr>
        <xdr:cNvPr id="59" name="直線コネクタ 58"/>
        <xdr:cNvCxnSpPr/>
      </xdr:nvCxnSpPr>
      <xdr:spPr bwMode="auto">
        <a:xfrm>
          <a:off x="2908300" y="2783408"/>
          <a:ext cx="698500" cy="58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118415</xdr:rowOff>
    </xdr:from>
    <xdr:to>
      <xdr:col>3</xdr:col>
      <xdr:colOff>257175</xdr:colOff>
      <xdr:row>17</xdr:row>
      <xdr:rowOff>48565</xdr:rowOff>
    </xdr:to>
    <xdr:sp macro="" textlink="">
      <xdr:nvSpPr>
        <xdr:cNvPr id="60" name="フローチャート : 判断 59"/>
        <xdr:cNvSpPr/>
      </xdr:nvSpPr>
      <xdr:spPr bwMode="auto">
        <a:xfrm>
          <a:off x="35560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33342</xdr:rowOff>
    </xdr:from>
    <xdr:ext cx="762000" cy="259045"/>
    <xdr:sp macro="" textlink="">
      <xdr:nvSpPr>
        <xdr:cNvPr id="61" name="テキスト ボックス 60"/>
        <xdr:cNvSpPr txBox="1"/>
      </xdr:nvSpPr>
      <xdr:spPr>
        <a:xfrm>
          <a:off x="32258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97974</xdr:rowOff>
    </xdr:from>
    <xdr:to>
      <xdr:col>2</xdr:col>
      <xdr:colOff>692150</xdr:colOff>
      <xdr:row>17</xdr:row>
      <xdr:rowOff>28124</xdr:rowOff>
    </xdr:to>
    <xdr:sp macro="" textlink="">
      <xdr:nvSpPr>
        <xdr:cNvPr id="62" name="フローチャート : 判断 61"/>
        <xdr:cNvSpPr/>
      </xdr:nvSpPr>
      <xdr:spPr bwMode="auto">
        <a:xfrm>
          <a:off x="2857500" y="2888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12901</xdr:rowOff>
    </xdr:from>
    <xdr:ext cx="762000" cy="259045"/>
    <xdr:sp macro="" textlink="">
      <xdr:nvSpPr>
        <xdr:cNvPr id="63" name="テキスト ボックス 62"/>
        <xdr:cNvSpPr txBox="1"/>
      </xdr:nvSpPr>
      <xdr:spPr>
        <a:xfrm>
          <a:off x="2527300" y="29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104737</xdr:rowOff>
    </xdr:from>
    <xdr:to>
      <xdr:col>5</xdr:col>
      <xdr:colOff>34925</xdr:colOff>
      <xdr:row>16</xdr:row>
      <xdr:rowOff>34887</xdr:rowOff>
    </xdr:to>
    <xdr:sp macro="" textlink="">
      <xdr:nvSpPr>
        <xdr:cNvPr id="69" name="円/楕円 68"/>
        <xdr:cNvSpPr/>
      </xdr:nvSpPr>
      <xdr:spPr bwMode="auto">
        <a:xfrm>
          <a:off x="5600700" y="272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121264</xdr:rowOff>
    </xdr:from>
    <xdr:ext cx="762000" cy="259045"/>
    <xdr:sp macro="" textlink="">
      <xdr:nvSpPr>
        <xdr:cNvPr id="70" name="人口1人当たり決算額の推移該当値テキスト130"/>
        <xdr:cNvSpPr txBox="1"/>
      </xdr:nvSpPr>
      <xdr:spPr>
        <a:xfrm>
          <a:off x="5740400" y="256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91573</xdr:rowOff>
    </xdr:from>
    <xdr:to>
      <xdr:col>4</xdr:col>
      <xdr:colOff>520700</xdr:colOff>
      <xdr:row>16</xdr:row>
      <xdr:rowOff>21723</xdr:rowOff>
    </xdr:to>
    <xdr:sp macro="" textlink="">
      <xdr:nvSpPr>
        <xdr:cNvPr id="71" name="円/楕円 70"/>
        <xdr:cNvSpPr/>
      </xdr:nvSpPr>
      <xdr:spPr bwMode="auto">
        <a:xfrm>
          <a:off x="4953000" y="271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31900</xdr:rowOff>
    </xdr:from>
    <xdr:ext cx="736600" cy="259045"/>
    <xdr:sp macro="" textlink="">
      <xdr:nvSpPr>
        <xdr:cNvPr id="72" name="テキスト ボックス 71"/>
        <xdr:cNvSpPr txBox="1"/>
      </xdr:nvSpPr>
      <xdr:spPr>
        <a:xfrm>
          <a:off x="4622800" y="247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83687</xdr:rowOff>
    </xdr:from>
    <xdr:to>
      <xdr:col>3</xdr:col>
      <xdr:colOff>955675</xdr:colOff>
      <xdr:row>16</xdr:row>
      <xdr:rowOff>13837</xdr:rowOff>
    </xdr:to>
    <xdr:sp macro="" textlink="">
      <xdr:nvSpPr>
        <xdr:cNvPr id="73" name="円/楕円 72"/>
        <xdr:cNvSpPr/>
      </xdr:nvSpPr>
      <xdr:spPr bwMode="auto">
        <a:xfrm>
          <a:off x="4254500" y="270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24014</xdr:rowOff>
    </xdr:from>
    <xdr:ext cx="762000" cy="259045"/>
    <xdr:sp macro="" textlink="">
      <xdr:nvSpPr>
        <xdr:cNvPr id="74" name="テキスト ボックス 73"/>
        <xdr:cNvSpPr txBox="1"/>
      </xdr:nvSpPr>
      <xdr:spPr>
        <a:xfrm>
          <a:off x="3924300" y="247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82,107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476</xdr:rowOff>
    </xdr:from>
    <xdr:to>
      <xdr:col>3</xdr:col>
      <xdr:colOff>257175</xdr:colOff>
      <xdr:row>16</xdr:row>
      <xdr:rowOff>102076</xdr:rowOff>
    </xdr:to>
    <xdr:sp macro="" textlink="">
      <xdr:nvSpPr>
        <xdr:cNvPr id="75" name="円/楕円 74"/>
        <xdr:cNvSpPr/>
      </xdr:nvSpPr>
      <xdr:spPr bwMode="auto">
        <a:xfrm>
          <a:off x="3556000" y="279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112253</xdr:rowOff>
    </xdr:from>
    <xdr:ext cx="762000" cy="259045"/>
    <xdr:sp macro="" textlink="">
      <xdr:nvSpPr>
        <xdr:cNvPr id="76" name="テキスト ボックス 75"/>
        <xdr:cNvSpPr txBox="1"/>
      </xdr:nvSpPr>
      <xdr:spPr>
        <a:xfrm>
          <a:off x="3225800" y="256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113233</xdr:rowOff>
    </xdr:from>
    <xdr:to>
      <xdr:col>2</xdr:col>
      <xdr:colOff>692150</xdr:colOff>
      <xdr:row>16</xdr:row>
      <xdr:rowOff>43383</xdr:rowOff>
    </xdr:to>
    <xdr:sp macro="" textlink="">
      <xdr:nvSpPr>
        <xdr:cNvPr id="77" name="円/楕円 76"/>
        <xdr:cNvSpPr/>
      </xdr:nvSpPr>
      <xdr:spPr bwMode="auto">
        <a:xfrm>
          <a:off x="2857500" y="2732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53560</xdr:rowOff>
    </xdr:from>
    <xdr:ext cx="762000" cy="259045"/>
    <xdr:sp macro="" textlink="">
      <xdr:nvSpPr>
        <xdr:cNvPr id="78" name="テキスト ボックス 77"/>
        <xdr:cNvSpPr txBox="1"/>
      </xdr:nvSpPr>
      <xdr:spPr>
        <a:xfrm>
          <a:off x="2527300" y="250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210972</xdr:rowOff>
    </xdr:from>
    <xdr:to>
      <xdr:col>4</xdr:col>
      <xdr:colOff>1117600</xdr:colOff>
      <xdr:row>34</xdr:row>
      <xdr:rowOff>221869</xdr:rowOff>
    </xdr:to>
    <xdr:cxnSp macro="">
      <xdr:nvCxnSpPr>
        <xdr:cNvPr id="111" name="直線コネクタ 110"/>
        <xdr:cNvCxnSpPr/>
      </xdr:nvCxnSpPr>
      <xdr:spPr bwMode="auto">
        <a:xfrm flipV="1">
          <a:off x="5003800" y="6478422"/>
          <a:ext cx="6477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221869</xdr:rowOff>
    </xdr:from>
    <xdr:to>
      <xdr:col>4</xdr:col>
      <xdr:colOff>469900</xdr:colOff>
      <xdr:row>34</xdr:row>
      <xdr:rowOff>336741</xdr:rowOff>
    </xdr:to>
    <xdr:cxnSp macro="">
      <xdr:nvCxnSpPr>
        <xdr:cNvPr id="114" name="直線コネクタ 113"/>
        <xdr:cNvCxnSpPr/>
      </xdr:nvCxnSpPr>
      <xdr:spPr bwMode="auto">
        <a:xfrm flipV="1">
          <a:off x="4305300" y="6489319"/>
          <a:ext cx="698500" cy="114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274104</xdr:rowOff>
    </xdr:from>
    <xdr:to>
      <xdr:col>3</xdr:col>
      <xdr:colOff>904875</xdr:colOff>
      <xdr:row>34</xdr:row>
      <xdr:rowOff>336741</xdr:rowOff>
    </xdr:to>
    <xdr:cxnSp macro="">
      <xdr:nvCxnSpPr>
        <xdr:cNvPr id="117" name="直線コネクタ 116"/>
        <xdr:cNvCxnSpPr/>
      </xdr:nvCxnSpPr>
      <xdr:spPr bwMode="auto">
        <a:xfrm>
          <a:off x="3606800" y="6541554"/>
          <a:ext cx="698500" cy="6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182575</xdr:rowOff>
    </xdr:from>
    <xdr:to>
      <xdr:col>3</xdr:col>
      <xdr:colOff>955675</xdr:colOff>
      <xdr:row>34</xdr:row>
      <xdr:rowOff>284175</xdr:rowOff>
    </xdr:to>
    <xdr:sp macro="" textlink="">
      <xdr:nvSpPr>
        <xdr:cNvPr id="118" name="フローチャート : 判断 117"/>
        <xdr:cNvSpPr/>
      </xdr:nvSpPr>
      <xdr:spPr bwMode="auto">
        <a:xfrm>
          <a:off x="4254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294352</xdr:rowOff>
    </xdr:from>
    <xdr:ext cx="762000" cy="259045"/>
    <xdr:sp macro="" textlink="">
      <xdr:nvSpPr>
        <xdr:cNvPr id="119" name="テキスト ボックス 118"/>
        <xdr:cNvSpPr txBox="1"/>
      </xdr:nvSpPr>
      <xdr:spPr>
        <a:xfrm>
          <a:off x="39243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219583</xdr:rowOff>
    </xdr:from>
    <xdr:to>
      <xdr:col>3</xdr:col>
      <xdr:colOff>206375</xdr:colOff>
      <xdr:row>34</xdr:row>
      <xdr:rowOff>274104</xdr:rowOff>
    </xdr:to>
    <xdr:cxnSp macro="">
      <xdr:nvCxnSpPr>
        <xdr:cNvPr id="120" name="直線コネクタ 119"/>
        <xdr:cNvCxnSpPr/>
      </xdr:nvCxnSpPr>
      <xdr:spPr bwMode="auto">
        <a:xfrm>
          <a:off x="2908300" y="6487033"/>
          <a:ext cx="698500" cy="5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98565</xdr:rowOff>
    </xdr:from>
    <xdr:to>
      <xdr:col>3</xdr:col>
      <xdr:colOff>257175</xdr:colOff>
      <xdr:row>34</xdr:row>
      <xdr:rowOff>200165</xdr:rowOff>
    </xdr:to>
    <xdr:sp macro="" textlink="">
      <xdr:nvSpPr>
        <xdr:cNvPr id="121" name="フローチャート : 判断 120"/>
        <xdr:cNvSpPr/>
      </xdr:nvSpPr>
      <xdr:spPr bwMode="auto">
        <a:xfrm>
          <a:off x="35560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210342</xdr:rowOff>
    </xdr:from>
    <xdr:ext cx="762000" cy="259045"/>
    <xdr:sp macro="" textlink="">
      <xdr:nvSpPr>
        <xdr:cNvPr id="122" name="テキスト ボックス 121"/>
        <xdr:cNvSpPr txBox="1"/>
      </xdr:nvSpPr>
      <xdr:spPr>
        <a:xfrm>
          <a:off x="32258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50483</xdr:rowOff>
    </xdr:from>
    <xdr:to>
      <xdr:col>2</xdr:col>
      <xdr:colOff>692150</xdr:colOff>
      <xdr:row>34</xdr:row>
      <xdr:rowOff>152083</xdr:rowOff>
    </xdr:to>
    <xdr:sp macro="" textlink="">
      <xdr:nvSpPr>
        <xdr:cNvPr id="123" name="フローチャート : 判断 122"/>
        <xdr:cNvSpPr/>
      </xdr:nvSpPr>
      <xdr:spPr bwMode="auto">
        <a:xfrm>
          <a:off x="28575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162260</xdr:rowOff>
    </xdr:from>
    <xdr:ext cx="762000" cy="259045"/>
    <xdr:sp macro="" textlink="">
      <xdr:nvSpPr>
        <xdr:cNvPr id="124" name="テキスト ボックス 123"/>
        <xdr:cNvSpPr txBox="1"/>
      </xdr:nvSpPr>
      <xdr:spPr>
        <a:xfrm>
          <a:off x="2527300" y="608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160172</xdr:rowOff>
    </xdr:from>
    <xdr:to>
      <xdr:col>5</xdr:col>
      <xdr:colOff>34925</xdr:colOff>
      <xdr:row>34</xdr:row>
      <xdr:rowOff>261772</xdr:rowOff>
    </xdr:to>
    <xdr:sp macro="" textlink="">
      <xdr:nvSpPr>
        <xdr:cNvPr id="130" name="円/楕円 129"/>
        <xdr:cNvSpPr/>
      </xdr:nvSpPr>
      <xdr:spPr bwMode="auto">
        <a:xfrm>
          <a:off x="5600700" y="642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5249</xdr:rowOff>
    </xdr:from>
    <xdr:ext cx="762000" cy="259045"/>
    <xdr:sp macro="" textlink="">
      <xdr:nvSpPr>
        <xdr:cNvPr id="131" name="人口1人当たり決算額の推移該当値テキスト445"/>
        <xdr:cNvSpPr txBox="1"/>
      </xdr:nvSpPr>
      <xdr:spPr>
        <a:xfrm>
          <a:off x="5740400" y="627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171069</xdr:rowOff>
    </xdr:from>
    <xdr:to>
      <xdr:col>4</xdr:col>
      <xdr:colOff>520700</xdr:colOff>
      <xdr:row>34</xdr:row>
      <xdr:rowOff>272669</xdr:rowOff>
    </xdr:to>
    <xdr:sp macro="" textlink="">
      <xdr:nvSpPr>
        <xdr:cNvPr id="132" name="円/楕円 131"/>
        <xdr:cNvSpPr/>
      </xdr:nvSpPr>
      <xdr:spPr bwMode="auto">
        <a:xfrm>
          <a:off x="4953000" y="64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282846</xdr:rowOff>
    </xdr:from>
    <xdr:ext cx="736600" cy="259045"/>
    <xdr:sp macro="" textlink="">
      <xdr:nvSpPr>
        <xdr:cNvPr id="133" name="テキスト ボックス 132"/>
        <xdr:cNvSpPr txBox="1"/>
      </xdr:nvSpPr>
      <xdr:spPr>
        <a:xfrm>
          <a:off x="4622800" y="620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285941</xdr:rowOff>
    </xdr:from>
    <xdr:to>
      <xdr:col>3</xdr:col>
      <xdr:colOff>955675</xdr:colOff>
      <xdr:row>35</xdr:row>
      <xdr:rowOff>44641</xdr:rowOff>
    </xdr:to>
    <xdr:sp macro="" textlink="">
      <xdr:nvSpPr>
        <xdr:cNvPr id="134" name="円/楕円 133"/>
        <xdr:cNvSpPr/>
      </xdr:nvSpPr>
      <xdr:spPr bwMode="auto">
        <a:xfrm>
          <a:off x="4254500" y="655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29418</xdr:rowOff>
    </xdr:from>
    <xdr:ext cx="762000" cy="259045"/>
    <xdr:sp macro="" textlink="">
      <xdr:nvSpPr>
        <xdr:cNvPr id="135" name="テキスト ボックス 134"/>
        <xdr:cNvSpPr txBox="1"/>
      </xdr:nvSpPr>
      <xdr:spPr>
        <a:xfrm>
          <a:off x="3924300" y="66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223304</xdr:rowOff>
    </xdr:from>
    <xdr:to>
      <xdr:col>3</xdr:col>
      <xdr:colOff>257175</xdr:colOff>
      <xdr:row>34</xdr:row>
      <xdr:rowOff>324904</xdr:rowOff>
    </xdr:to>
    <xdr:sp macro="" textlink="">
      <xdr:nvSpPr>
        <xdr:cNvPr id="136" name="円/楕円 135"/>
        <xdr:cNvSpPr/>
      </xdr:nvSpPr>
      <xdr:spPr bwMode="auto">
        <a:xfrm>
          <a:off x="3556000" y="649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309681</xdr:rowOff>
    </xdr:from>
    <xdr:ext cx="762000" cy="259045"/>
    <xdr:sp macro="" textlink="">
      <xdr:nvSpPr>
        <xdr:cNvPr id="137" name="テキスト ボックス 136"/>
        <xdr:cNvSpPr txBox="1"/>
      </xdr:nvSpPr>
      <xdr:spPr>
        <a:xfrm>
          <a:off x="3225800" y="657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168783</xdr:rowOff>
    </xdr:from>
    <xdr:to>
      <xdr:col>2</xdr:col>
      <xdr:colOff>692150</xdr:colOff>
      <xdr:row>34</xdr:row>
      <xdr:rowOff>270383</xdr:rowOff>
    </xdr:to>
    <xdr:sp macro="" textlink="">
      <xdr:nvSpPr>
        <xdr:cNvPr id="138" name="円/楕円 137"/>
        <xdr:cNvSpPr/>
      </xdr:nvSpPr>
      <xdr:spPr bwMode="auto">
        <a:xfrm>
          <a:off x="2857500" y="643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255160</xdr:rowOff>
    </xdr:from>
    <xdr:ext cx="762000" cy="259045"/>
    <xdr:sp macro="" textlink="">
      <xdr:nvSpPr>
        <xdr:cNvPr id="139" name="テキスト ボックス 138"/>
        <xdr:cNvSpPr txBox="1"/>
      </xdr:nvSpPr>
      <xdr:spPr>
        <a:xfrm>
          <a:off x="2527300" y="652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26581</xdr:rowOff>
    </xdr:from>
    <xdr:to>
      <xdr:col>6</xdr:col>
      <xdr:colOff>511175</xdr:colOff>
      <xdr:row>34</xdr:row>
      <xdr:rowOff>48070</xdr:rowOff>
    </xdr:to>
    <xdr:cxnSp macro="">
      <xdr:nvCxnSpPr>
        <xdr:cNvPr id="61" name="直線コネクタ 60"/>
        <xdr:cNvCxnSpPr/>
      </xdr:nvCxnSpPr>
      <xdr:spPr>
        <a:xfrm>
          <a:off x="3797300" y="5855881"/>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26581</xdr:rowOff>
    </xdr:from>
    <xdr:to>
      <xdr:col>5</xdr:col>
      <xdr:colOff>358775</xdr:colOff>
      <xdr:row>34</xdr:row>
      <xdr:rowOff>66129</xdr:rowOff>
    </xdr:to>
    <xdr:cxnSp macro="">
      <xdr:nvCxnSpPr>
        <xdr:cNvPr id="64" name="直線コネクタ 63"/>
        <xdr:cNvCxnSpPr/>
      </xdr:nvCxnSpPr>
      <xdr:spPr>
        <a:xfrm flipV="1">
          <a:off x="2908300" y="5855881"/>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66129</xdr:rowOff>
    </xdr:from>
    <xdr:to>
      <xdr:col>4</xdr:col>
      <xdr:colOff>155575</xdr:colOff>
      <xdr:row>34</xdr:row>
      <xdr:rowOff>91580</xdr:rowOff>
    </xdr:to>
    <xdr:cxnSp macro="">
      <xdr:nvCxnSpPr>
        <xdr:cNvPr id="67" name="直線コネクタ 66"/>
        <xdr:cNvCxnSpPr/>
      </xdr:nvCxnSpPr>
      <xdr:spPr>
        <a:xfrm flipV="1">
          <a:off x="2019300" y="589542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77394</xdr:rowOff>
    </xdr:from>
    <xdr:to>
      <xdr:col>4</xdr:col>
      <xdr:colOff>206375</xdr:colOff>
      <xdr:row>35</xdr:row>
      <xdr:rowOff>7544</xdr:rowOff>
    </xdr:to>
    <xdr:sp macro="" textlink="">
      <xdr:nvSpPr>
        <xdr:cNvPr id="68" name="フローチャート : 判断 67"/>
        <xdr:cNvSpPr/>
      </xdr:nvSpPr>
      <xdr:spPr>
        <a:xfrm>
          <a:off x="2857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170121</xdr:rowOff>
    </xdr:from>
    <xdr:ext cx="534377" cy="259045"/>
    <xdr:sp macro="" textlink="">
      <xdr:nvSpPr>
        <xdr:cNvPr id="69" name="テキスト ボックス 68"/>
        <xdr:cNvSpPr txBox="1"/>
      </xdr:nvSpPr>
      <xdr:spPr>
        <a:xfrm>
          <a:off x="2641111" y="59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135699</xdr:rowOff>
    </xdr:from>
    <xdr:to>
      <xdr:col>2</xdr:col>
      <xdr:colOff>638175</xdr:colOff>
      <xdr:row>34</xdr:row>
      <xdr:rowOff>91580</xdr:rowOff>
    </xdr:to>
    <xdr:cxnSp macro="">
      <xdr:nvCxnSpPr>
        <xdr:cNvPr id="70" name="直線コネクタ 69"/>
        <xdr:cNvCxnSpPr/>
      </xdr:nvCxnSpPr>
      <xdr:spPr>
        <a:xfrm>
          <a:off x="1130300" y="5793549"/>
          <a:ext cx="8890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97549</xdr:rowOff>
    </xdr:from>
    <xdr:to>
      <xdr:col>3</xdr:col>
      <xdr:colOff>3175</xdr:colOff>
      <xdr:row>35</xdr:row>
      <xdr:rowOff>27699</xdr:rowOff>
    </xdr:to>
    <xdr:sp macro="" textlink="">
      <xdr:nvSpPr>
        <xdr:cNvPr id="71" name="フローチャート : 判断 70"/>
        <xdr:cNvSpPr/>
      </xdr:nvSpPr>
      <xdr:spPr>
        <a:xfrm>
          <a:off x="1968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18826</xdr:rowOff>
    </xdr:from>
    <xdr:ext cx="534377" cy="259045"/>
    <xdr:sp macro="" textlink="">
      <xdr:nvSpPr>
        <xdr:cNvPr id="72" name="テキスト ボックス 71"/>
        <xdr:cNvSpPr txBox="1"/>
      </xdr:nvSpPr>
      <xdr:spPr>
        <a:xfrm>
          <a:off x="1752111" y="60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50381</xdr:rowOff>
    </xdr:from>
    <xdr:to>
      <xdr:col>1</xdr:col>
      <xdr:colOff>485775</xdr:colOff>
      <xdr:row>34</xdr:row>
      <xdr:rowOff>151981</xdr:rowOff>
    </xdr:to>
    <xdr:sp macro="" textlink="">
      <xdr:nvSpPr>
        <xdr:cNvPr id="73" name="フローチャート : 判断 72"/>
        <xdr:cNvSpPr/>
      </xdr:nvSpPr>
      <xdr:spPr>
        <a:xfrm>
          <a:off x="1079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143108</xdr:rowOff>
    </xdr:from>
    <xdr:ext cx="534377" cy="259045"/>
    <xdr:sp macro="" textlink="">
      <xdr:nvSpPr>
        <xdr:cNvPr id="74" name="テキスト ボックス 73"/>
        <xdr:cNvSpPr txBox="1"/>
      </xdr:nvSpPr>
      <xdr:spPr>
        <a:xfrm>
          <a:off x="863111" y="59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168720</xdr:rowOff>
    </xdr:from>
    <xdr:to>
      <xdr:col>6</xdr:col>
      <xdr:colOff>561975</xdr:colOff>
      <xdr:row>34</xdr:row>
      <xdr:rowOff>98870</xdr:rowOff>
    </xdr:to>
    <xdr:sp macro="" textlink="">
      <xdr:nvSpPr>
        <xdr:cNvPr id="80" name="円/楕円 79"/>
        <xdr:cNvSpPr/>
      </xdr:nvSpPr>
      <xdr:spPr>
        <a:xfrm>
          <a:off x="4584700" y="58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20147</xdr:rowOff>
    </xdr:from>
    <xdr:ext cx="534377" cy="259045"/>
    <xdr:sp macro="" textlink="">
      <xdr:nvSpPr>
        <xdr:cNvPr id="81" name="人件費該当値テキスト"/>
        <xdr:cNvSpPr txBox="1"/>
      </xdr:nvSpPr>
      <xdr:spPr>
        <a:xfrm>
          <a:off x="4686300" y="56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147231</xdr:rowOff>
    </xdr:from>
    <xdr:to>
      <xdr:col>5</xdr:col>
      <xdr:colOff>409575</xdr:colOff>
      <xdr:row>34</xdr:row>
      <xdr:rowOff>77381</xdr:rowOff>
    </xdr:to>
    <xdr:sp macro="" textlink="">
      <xdr:nvSpPr>
        <xdr:cNvPr id="82" name="円/楕円 81"/>
        <xdr:cNvSpPr/>
      </xdr:nvSpPr>
      <xdr:spPr>
        <a:xfrm>
          <a:off x="3746500" y="58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93908</xdr:rowOff>
    </xdr:from>
    <xdr:ext cx="534377" cy="259045"/>
    <xdr:sp macro="" textlink="">
      <xdr:nvSpPr>
        <xdr:cNvPr id="83" name="テキスト ボックス 82"/>
        <xdr:cNvSpPr txBox="1"/>
      </xdr:nvSpPr>
      <xdr:spPr>
        <a:xfrm>
          <a:off x="3530111" y="55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15329</xdr:rowOff>
    </xdr:from>
    <xdr:to>
      <xdr:col>4</xdr:col>
      <xdr:colOff>206375</xdr:colOff>
      <xdr:row>34</xdr:row>
      <xdr:rowOff>116929</xdr:rowOff>
    </xdr:to>
    <xdr:sp macro="" textlink="">
      <xdr:nvSpPr>
        <xdr:cNvPr id="84" name="円/楕円 83"/>
        <xdr:cNvSpPr/>
      </xdr:nvSpPr>
      <xdr:spPr>
        <a:xfrm>
          <a:off x="2857500" y="58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133456</xdr:rowOff>
    </xdr:from>
    <xdr:ext cx="534377" cy="259045"/>
    <xdr:sp macro="" textlink="">
      <xdr:nvSpPr>
        <xdr:cNvPr id="85" name="テキスト ボックス 84"/>
        <xdr:cNvSpPr txBox="1"/>
      </xdr:nvSpPr>
      <xdr:spPr>
        <a:xfrm>
          <a:off x="2641111" y="56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40780</xdr:rowOff>
    </xdr:from>
    <xdr:to>
      <xdr:col>3</xdr:col>
      <xdr:colOff>3175</xdr:colOff>
      <xdr:row>34</xdr:row>
      <xdr:rowOff>142380</xdr:rowOff>
    </xdr:to>
    <xdr:sp macro="" textlink="">
      <xdr:nvSpPr>
        <xdr:cNvPr id="86" name="円/楕円 85"/>
        <xdr:cNvSpPr/>
      </xdr:nvSpPr>
      <xdr:spPr>
        <a:xfrm>
          <a:off x="1968500" y="58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158907</xdr:rowOff>
    </xdr:from>
    <xdr:ext cx="534377" cy="259045"/>
    <xdr:sp macro="" textlink="">
      <xdr:nvSpPr>
        <xdr:cNvPr id="87" name="テキスト ボックス 86"/>
        <xdr:cNvSpPr txBox="1"/>
      </xdr:nvSpPr>
      <xdr:spPr>
        <a:xfrm>
          <a:off x="1752111" y="56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84899</xdr:rowOff>
    </xdr:from>
    <xdr:to>
      <xdr:col>1</xdr:col>
      <xdr:colOff>485775</xdr:colOff>
      <xdr:row>34</xdr:row>
      <xdr:rowOff>15049</xdr:rowOff>
    </xdr:to>
    <xdr:sp macro="" textlink="">
      <xdr:nvSpPr>
        <xdr:cNvPr id="88" name="円/楕円 87"/>
        <xdr:cNvSpPr/>
      </xdr:nvSpPr>
      <xdr:spPr>
        <a:xfrm>
          <a:off x="1079500" y="57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31576</xdr:rowOff>
    </xdr:from>
    <xdr:ext cx="534377" cy="259045"/>
    <xdr:sp macro="" textlink="">
      <xdr:nvSpPr>
        <xdr:cNvPr id="89" name="テキスト ボックス 88"/>
        <xdr:cNvSpPr txBox="1"/>
      </xdr:nvSpPr>
      <xdr:spPr>
        <a:xfrm>
          <a:off x="863111" y="55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65291</xdr:rowOff>
    </xdr:from>
    <xdr:to>
      <xdr:col>6</xdr:col>
      <xdr:colOff>511175</xdr:colOff>
      <xdr:row>54</xdr:row>
      <xdr:rowOff>28829</xdr:rowOff>
    </xdr:to>
    <xdr:cxnSp macro="">
      <xdr:nvCxnSpPr>
        <xdr:cNvPr id="119" name="直線コネクタ 118"/>
        <xdr:cNvCxnSpPr/>
      </xdr:nvCxnSpPr>
      <xdr:spPr>
        <a:xfrm flipV="1">
          <a:off x="3797300" y="9152141"/>
          <a:ext cx="8382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28829</xdr:rowOff>
    </xdr:from>
    <xdr:to>
      <xdr:col>5</xdr:col>
      <xdr:colOff>358775</xdr:colOff>
      <xdr:row>54</xdr:row>
      <xdr:rowOff>143625</xdr:rowOff>
    </xdr:to>
    <xdr:cxnSp macro="">
      <xdr:nvCxnSpPr>
        <xdr:cNvPr id="122" name="直線コネクタ 121"/>
        <xdr:cNvCxnSpPr/>
      </xdr:nvCxnSpPr>
      <xdr:spPr>
        <a:xfrm flipV="1">
          <a:off x="2908300" y="9287129"/>
          <a:ext cx="889000" cy="1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143625</xdr:rowOff>
    </xdr:from>
    <xdr:to>
      <xdr:col>4</xdr:col>
      <xdr:colOff>155575</xdr:colOff>
      <xdr:row>55</xdr:row>
      <xdr:rowOff>124764</xdr:rowOff>
    </xdr:to>
    <xdr:cxnSp macro="">
      <xdr:nvCxnSpPr>
        <xdr:cNvPr id="125" name="直線コネクタ 124"/>
        <xdr:cNvCxnSpPr/>
      </xdr:nvCxnSpPr>
      <xdr:spPr>
        <a:xfrm flipV="1">
          <a:off x="2019300" y="9401925"/>
          <a:ext cx="889000" cy="1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107455</xdr:rowOff>
    </xdr:from>
    <xdr:to>
      <xdr:col>4</xdr:col>
      <xdr:colOff>206375</xdr:colOff>
      <xdr:row>56</xdr:row>
      <xdr:rowOff>37605</xdr:rowOff>
    </xdr:to>
    <xdr:sp macro="" textlink="">
      <xdr:nvSpPr>
        <xdr:cNvPr id="126" name="フローチャート : 判断 125"/>
        <xdr:cNvSpPr/>
      </xdr:nvSpPr>
      <xdr:spPr>
        <a:xfrm>
          <a:off x="2857500" y="95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28732</xdr:rowOff>
    </xdr:from>
    <xdr:ext cx="534377" cy="259045"/>
    <xdr:sp macro="" textlink="">
      <xdr:nvSpPr>
        <xdr:cNvPr id="127" name="テキスト ボックス 126"/>
        <xdr:cNvSpPr txBox="1"/>
      </xdr:nvSpPr>
      <xdr:spPr>
        <a:xfrm>
          <a:off x="2641111" y="96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124764</xdr:rowOff>
    </xdr:from>
    <xdr:to>
      <xdr:col>2</xdr:col>
      <xdr:colOff>638175</xdr:colOff>
      <xdr:row>56</xdr:row>
      <xdr:rowOff>88494</xdr:rowOff>
    </xdr:to>
    <xdr:cxnSp macro="">
      <xdr:nvCxnSpPr>
        <xdr:cNvPr id="128" name="直線コネクタ 127"/>
        <xdr:cNvCxnSpPr/>
      </xdr:nvCxnSpPr>
      <xdr:spPr>
        <a:xfrm flipV="1">
          <a:off x="1130300" y="9554514"/>
          <a:ext cx="889000" cy="1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34265</xdr:rowOff>
    </xdr:from>
    <xdr:to>
      <xdr:col>3</xdr:col>
      <xdr:colOff>3175</xdr:colOff>
      <xdr:row>56</xdr:row>
      <xdr:rowOff>135865</xdr:rowOff>
    </xdr:to>
    <xdr:sp macro="" textlink="">
      <xdr:nvSpPr>
        <xdr:cNvPr id="129" name="フローチャート : 判断 128"/>
        <xdr:cNvSpPr/>
      </xdr:nvSpPr>
      <xdr:spPr>
        <a:xfrm>
          <a:off x="1968500" y="96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126992</xdr:rowOff>
    </xdr:from>
    <xdr:ext cx="534377" cy="259045"/>
    <xdr:sp macro="" textlink="">
      <xdr:nvSpPr>
        <xdr:cNvPr id="130" name="テキスト ボックス 129"/>
        <xdr:cNvSpPr txBox="1"/>
      </xdr:nvSpPr>
      <xdr:spPr>
        <a:xfrm>
          <a:off x="1752111" y="97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16814</xdr:rowOff>
    </xdr:from>
    <xdr:to>
      <xdr:col>1</xdr:col>
      <xdr:colOff>485775</xdr:colOff>
      <xdr:row>56</xdr:row>
      <xdr:rowOff>118414</xdr:rowOff>
    </xdr:to>
    <xdr:sp macro="" textlink="">
      <xdr:nvSpPr>
        <xdr:cNvPr id="131" name="フローチャート : 判断 130"/>
        <xdr:cNvSpPr/>
      </xdr:nvSpPr>
      <xdr:spPr>
        <a:xfrm>
          <a:off x="1079500" y="9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134941</xdr:rowOff>
    </xdr:from>
    <xdr:ext cx="534377" cy="259045"/>
    <xdr:sp macro="" textlink="">
      <xdr:nvSpPr>
        <xdr:cNvPr id="132" name="テキスト ボックス 131"/>
        <xdr:cNvSpPr txBox="1"/>
      </xdr:nvSpPr>
      <xdr:spPr>
        <a:xfrm>
          <a:off x="863111" y="93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14491</xdr:rowOff>
    </xdr:from>
    <xdr:to>
      <xdr:col>6</xdr:col>
      <xdr:colOff>561975</xdr:colOff>
      <xdr:row>53</xdr:row>
      <xdr:rowOff>116091</xdr:rowOff>
    </xdr:to>
    <xdr:sp macro="" textlink="">
      <xdr:nvSpPr>
        <xdr:cNvPr id="138" name="円/楕円 137"/>
        <xdr:cNvSpPr/>
      </xdr:nvSpPr>
      <xdr:spPr>
        <a:xfrm>
          <a:off x="4584700" y="91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37368</xdr:rowOff>
    </xdr:from>
    <xdr:ext cx="534377" cy="259045"/>
    <xdr:sp macro="" textlink="">
      <xdr:nvSpPr>
        <xdr:cNvPr id="139" name="物件費該当値テキスト"/>
        <xdr:cNvSpPr txBox="1"/>
      </xdr:nvSpPr>
      <xdr:spPr>
        <a:xfrm>
          <a:off x="4686300" y="895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66,453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149479</xdr:rowOff>
    </xdr:from>
    <xdr:to>
      <xdr:col>5</xdr:col>
      <xdr:colOff>409575</xdr:colOff>
      <xdr:row>54</xdr:row>
      <xdr:rowOff>79629</xdr:rowOff>
    </xdr:to>
    <xdr:sp macro="" textlink="">
      <xdr:nvSpPr>
        <xdr:cNvPr id="140" name="円/楕円 139"/>
        <xdr:cNvSpPr/>
      </xdr:nvSpPr>
      <xdr:spPr>
        <a:xfrm>
          <a:off x="3746500" y="92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96156</xdr:rowOff>
    </xdr:from>
    <xdr:ext cx="534377" cy="259045"/>
    <xdr:sp macro="" textlink="">
      <xdr:nvSpPr>
        <xdr:cNvPr id="141" name="テキスト ボックス 140"/>
        <xdr:cNvSpPr txBox="1"/>
      </xdr:nvSpPr>
      <xdr:spPr>
        <a:xfrm>
          <a:off x="3530111" y="901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92825</xdr:rowOff>
    </xdr:from>
    <xdr:to>
      <xdr:col>4</xdr:col>
      <xdr:colOff>206375</xdr:colOff>
      <xdr:row>55</xdr:row>
      <xdr:rowOff>22975</xdr:rowOff>
    </xdr:to>
    <xdr:sp macro="" textlink="">
      <xdr:nvSpPr>
        <xdr:cNvPr id="142" name="円/楕円 141"/>
        <xdr:cNvSpPr/>
      </xdr:nvSpPr>
      <xdr:spPr>
        <a:xfrm>
          <a:off x="2857500" y="93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39502</xdr:rowOff>
    </xdr:from>
    <xdr:ext cx="534377" cy="259045"/>
    <xdr:sp macro="" textlink="">
      <xdr:nvSpPr>
        <xdr:cNvPr id="143" name="テキスト ボックス 142"/>
        <xdr:cNvSpPr txBox="1"/>
      </xdr:nvSpPr>
      <xdr:spPr>
        <a:xfrm>
          <a:off x="2641111" y="91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73964</xdr:rowOff>
    </xdr:from>
    <xdr:to>
      <xdr:col>3</xdr:col>
      <xdr:colOff>3175</xdr:colOff>
      <xdr:row>56</xdr:row>
      <xdr:rowOff>4114</xdr:rowOff>
    </xdr:to>
    <xdr:sp macro="" textlink="">
      <xdr:nvSpPr>
        <xdr:cNvPr id="144" name="円/楕円 143"/>
        <xdr:cNvSpPr/>
      </xdr:nvSpPr>
      <xdr:spPr>
        <a:xfrm>
          <a:off x="1968500" y="9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20641</xdr:rowOff>
    </xdr:from>
    <xdr:ext cx="534377" cy="259045"/>
    <xdr:sp macro="" textlink="">
      <xdr:nvSpPr>
        <xdr:cNvPr id="145" name="テキスト ボックス 144"/>
        <xdr:cNvSpPr txBox="1"/>
      </xdr:nvSpPr>
      <xdr:spPr>
        <a:xfrm>
          <a:off x="1752111" y="927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37694</xdr:rowOff>
    </xdr:from>
    <xdr:to>
      <xdr:col>1</xdr:col>
      <xdr:colOff>485775</xdr:colOff>
      <xdr:row>56</xdr:row>
      <xdr:rowOff>139294</xdr:rowOff>
    </xdr:to>
    <xdr:sp macro="" textlink="">
      <xdr:nvSpPr>
        <xdr:cNvPr id="146" name="円/楕円 145"/>
        <xdr:cNvSpPr/>
      </xdr:nvSpPr>
      <xdr:spPr>
        <a:xfrm>
          <a:off x="1079500" y="96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130421</xdr:rowOff>
    </xdr:from>
    <xdr:ext cx="534377" cy="259045"/>
    <xdr:sp macro="" textlink="">
      <xdr:nvSpPr>
        <xdr:cNvPr id="147" name="テキスト ボックス 146"/>
        <xdr:cNvSpPr txBox="1"/>
      </xdr:nvSpPr>
      <xdr:spPr>
        <a:xfrm>
          <a:off x="863111" y="97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59364</xdr:rowOff>
    </xdr:from>
    <xdr:to>
      <xdr:col>6</xdr:col>
      <xdr:colOff>511175</xdr:colOff>
      <xdr:row>78</xdr:row>
      <xdr:rowOff>113085</xdr:rowOff>
    </xdr:to>
    <xdr:cxnSp macro="">
      <xdr:nvCxnSpPr>
        <xdr:cNvPr id="178" name="直線コネクタ 177"/>
        <xdr:cNvCxnSpPr/>
      </xdr:nvCxnSpPr>
      <xdr:spPr>
        <a:xfrm flipV="1">
          <a:off x="3797300" y="13432464"/>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113085</xdr:rowOff>
    </xdr:from>
    <xdr:to>
      <xdr:col>5</xdr:col>
      <xdr:colOff>358775</xdr:colOff>
      <xdr:row>78</xdr:row>
      <xdr:rowOff>142966</xdr:rowOff>
    </xdr:to>
    <xdr:cxnSp macro="">
      <xdr:nvCxnSpPr>
        <xdr:cNvPr id="181" name="直線コネクタ 180"/>
        <xdr:cNvCxnSpPr/>
      </xdr:nvCxnSpPr>
      <xdr:spPr>
        <a:xfrm flipV="1">
          <a:off x="2908300" y="13486185"/>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110798</xdr:rowOff>
    </xdr:from>
    <xdr:to>
      <xdr:col>4</xdr:col>
      <xdr:colOff>155575</xdr:colOff>
      <xdr:row>78</xdr:row>
      <xdr:rowOff>142966</xdr:rowOff>
    </xdr:to>
    <xdr:cxnSp macro="">
      <xdr:nvCxnSpPr>
        <xdr:cNvPr id="184" name="直線コネクタ 183"/>
        <xdr:cNvCxnSpPr/>
      </xdr:nvCxnSpPr>
      <xdr:spPr>
        <a:xfrm>
          <a:off x="2019300" y="13483898"/>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142294</xdr:rowOff>
    </xdr:from>
    <xdr:to>
      <xdr:col>4</xdr:col>
      <xdr:colOff>206375</xdr:colOff>
      <xdr:row>76</xdr:row>
      <xdr:rowOff>72445</xdr:rowOff>
    </xdr:to>
    <xdr:sp macro="" textlink="">
      <xdr:nvSpPr>
        <xdr:cNvPr id="185" name="フローチャート : 判断 184"/>
        <xdr:cNvSpPr/>
      </xdr:nvSpPr>
      <xdr:spPr>
        <a:xfrm>
          <a:off x="2857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88971</xdr:rowOff>
    </xdr:from>
    <xdr:ext cx="469744" cy="259045"/>
    <xdr:sp macro="" textlink="">
      <xdr:nvSpPr>
        <xdr:cNvPr id="186" name="テキスト ボックス 185"/>
        <xdr:cNvSpPr txBox="1"/>
      </xdr:nvSpPr>
      <xdr:spPr>
        <a:xfrm>
          <a:off x="2673427"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110798</xdr:rowOff>
    </xdr:from>
    <xdr:to>
      <xdr:col>2</xdr:col>
      <xdr:colOff>638175</xdr:colOff>
      <xdr:row>78</xdr:row>
      <xdr:rowOff>125657</xdr:rowOff>
    </xdr:to>
    <xdr:cxnSp macro="">
      <xdr:nvCxnSpPr>
        <xdr:cNvPr id="187" name="直線コネクタ 186"/>
        <xdr:cNvCxnSpPr/>
      </xdr:nvCxnSpPr>
      <xdr:spPr>
        <a:xfrm flipV="1">
          <a:off x="1130300" y="1348389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103432</xdr:rowOff>
    </xdr:from>
    <xdr:to>
      <xdr:col>3</xdr:col>
      <xdr:colOff>3175</xdr:colOff>
      <xdr:row>76</xdr:row>
      <xdr:rowOff>33582</xdr:rowOff>
    </xdr:to>
    <xdr:sp macro="" textlink="">
      <xdr:nvSpPr>
        <xdr:cNvPr id="188" name="フローチャート : 判断 187"/>
        <xdr:cNvSpPr/>
      </xdr:nvSpPr>
      <xdr:spPr>
        <a:xfrm>
          <a:off x="1968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50109</xdr:rowOff>
    </xdr:from>
    <xdr:ext cx="469744" cy="259045"/>
    <xdr:sp macro="" textlink="">
      <xdr:nvSpPr>
        <xdr:cNvPr id="189" name="テキスト ボックス 188"/>
        <xdr:cNvSpPr txBox="1"/>
      </xdr:nvSpPr>
      <xdr:spPr>
        <a:xfrm>
          <a:off x="1784427"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161399</xdr:rowOff>
    </xdr:from>
    <xdr:to>
      <xdr:col>1</xdr:col>
      <xdr:colOff>485775</xdr:colOff>
      <xdr:row>76</xdr:row>
      <xdr:rowOff>91549</xdr:rowOff>
    </xdr:to>
    <xdr:sp macro="" textlink="">
      <xdr:nvSpPr>
        <xdr:cNvPr id="190" name="フローチャート : 判断 189"/>
        <xdr:cNvSpPr/>
      </xdr:nvSpPr>
      <xdr:spPr>
        <a:xfrm>
          <a:off x="1079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108076</xdr:rowOff>
    </xdr:from>
    <xdr:ext cx="469744" cy="259045"/>
    <xdr:sp macro="" textlink="">
      <xdr:nvSpPr>
        <xdr:cNvPr id="191" name="テキスト ボックス 190"/>
        <xdr:cNvSpPr txBox="1"/>
      </xdr:nvSpPr>
      <xdr:spPr>
        <a:xfrm>
          <a:off x="895427" y="1279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8564</xdr:rowOff>
    </xdr:from>
    <xdr:to>
      <xdr:col>6</xdr:col>
      <xdr:colOff>561975</xdr:colOff>
      <xdr:row>78</xdr:row>
      <xdr:rowOff>110164</xdr:rowOff>
    </xdr:to>
    <xdr:sp macro="" textlink="">
      <xdr:nvSpPr>
        <xdr:cNvPr id="197" name="円/楕円 196"/>
        <xdr:cNvSpPr/>
      </xdr:nvSpPr>
      <xdr:spPr>
        <a:xfrm>
          <a:off x="4584700" y="13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94941</xdr:rowOff>
    </xdr:from>
    <xdr:ext cx="469744" cy="259045"/>
    <xdr:sp macro="" textlink="">
      <xdr:nvSpPr>
        <xdr:cNvPr id="198" name="維持補修費該当値テキスト"/>
        <xdr:cNvSpPr txBox="1"/>
      </xdr:nvSpPr>
      <xdr:spPr>
        <a:xfrm>
          <a:off x="4686300" y="1329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62285</xdr:rowOff>
    </xdr:from>
    <xdr:to>
      <xdr:col>5</xdr:col>
      <xdr:colOff>409575</xdr:colOff>
      <xdr:row>78</xdr:row>
      <xdr:rowOff>163885</xdr:rowOff>
    </xdr:to>
    <xdr:sp macro="" textlink="">
      <xdr:nvSpPr>
        <xdr:cNvPr id="199" name="円/楕円 198"/>
        <xdr:cNvSpPr/>
      </xdr:nvSpPr>
      <xdr:spPr>
        <a:xfrm>
          <a:off x="3746500" y="13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155012</xdr:rowOff>
    </xdr:from>
    <xdr:ext cx="378565" cy="259045"/>
    <xdr:sp macro="" textlink="">
      <xdr:nvSpPr>
        <xdr:cNvPr id="200" name="テキスト ボックス 199"/>
        <xdr:cNvSpPr txBox="1"/>
      </xdr:nvSpPr>
      <xdr:spPr>
        <a:xfrm>
          <a:off x="3608017" y="1352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92166</xdr:rowOff>
    </xdr:from>
    <xdr:to>
      <xdr:col>4</xdr:col>
      <xdr:colOff>206375</xdr:colOff>
      <xdr:row>79</xdr:row>
      <xdr:rowOff>22316</xdr:rowOff>
    </xdr:to>
    <xdr:sp macro="" textlink="">
      <xdr:nvSpPr>
        <xdr:cNvPr id="201" name="円/楕円 200"/>
        <xdr:cNvSpPr/>
      </xdr:nvSpPr>
      <xdr:spPr>
        <a:xfrm>
          <a:off x="2857500" y="134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13443</xdr:rowOff>
    </xdr:from>
    <xdr:ext cx="378565" cy="259045"/>
    <xdr:sp macro="" textlink="">
      <xdr:nvSpPr>
        <xdr:cNvPr id="202" name="テキスト ボックス 201"/>
        <xdr:cNvSpPr txBox="1"/>
      </xdr:nvSpPr>
      <xdr:spPr>
        <a:xfrm>
          <a:off x="2719017" y="1355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59998</xdr:rowOff>
    </xdr:from>
    <xdr:to>
      <xdr:col>3</xdr:col>
      <xdr:colOff>3175</xdr:colOff>
      <xdr:row>78</xdr:row>
      <xdr:rowOff>161598</xdr:rowOff>
    </xdr:to>
    <xdr:sp macro="" textlink="">
      <xdr:nvSpPr>
        <xdr:cNvPr id="203" name="円/楕円 202"/>
        <xdr:cNvSpPr/>
      </xdr:nvSpPr>
      <xdr:spPr>
        <a:xfrm>
          <a:off x="1968500" y="134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152725</xdr:rowOff>
    </xdr:from>
    <xdr:ext cx="378565" cy="259045"/>
    <xdr:sp macro="" textlink="">
      <xdr:nvSpPr>
        <xdr:cNvPr id="204" name="テキスト ボックス 203"/>
        <xdr:cNvSpPr txBox="1"/>
      </xdr:nvSpPr>
      <xdr:spPr>
        <a:xfrm>
          <a:off x="1830017" y="13525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74857</xdr:rowOff>
    </xdr:from>
    <xdr:to>
      <xdr:col>1</xdr:col>
      <xdr:colOff>485775</xdr:colOff>
      <xdr:row>79</xdr:row>
      <xdr:rowOff>5007</xdr:rowOff>
    </xdr:to>
    <xdr:sp macro="" textlink="">
      <xdr:nvSpPr>
        <xdr:cNvPr id="205" name="円/楕円 204"/>
        <xdr:cNvSpPr/>
      </xdr:nvSpPr>
      <xdr:spPr>
        <a:xfrm>
          <a:off x="1079500" y="134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167584</xdr:rowOff>
    </xdr:from>
    <xdr:ext cx="378565" cy="259045"/>
    <xdr:sp macro="" textlink="">
      <xdr:nvSpPr>
        <xdr:cNvPr id="206" name="テキスト ボックス 205"/>
        <xdr:cNvSpPr txBox="1"/>
      </xdr:nvSpPr>
      <xdr:spPr>
        <a:xfrm>
          <a:off x="941017" y="1354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4102</xdr:rowOff>
    </xdr:from>
    <xdr:to>
      <xdr:col>6</xdr:col>
      <xdr:colOff>511175</xdr:colOff>
      <xdr:row>95</xdr:row>
      <xdr:rowOff>145948</xdr:rowOff>
    </xdr:to>
    <xdr:cxnSp macro="">
      <xdr:nvCxnSpPr>
        <xdr:cNvPr id="236" name="直線コネクタ 235"/>
        <xdr:cNvCxnSpPr/>
      </xdr:nvCxnSpPr>
      <xdr:spPr>
        <a:xfrm flipV="1">
          <a:off x="3797300" y="16291852"/>
          <a:ext cx="838200" cy="1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145948</xdr:rowOff>
    </xdr:from>
    <xdr:to>
      <xdr:col>5</xdr:col>
      <xdr:colOff>358775</xdr:colOff>
      <xdr:row>96</xdr:row>
      <xdr:rowOff>68911</xdr:rowOff>
    </xdr:to>
    <xdr:cxnSp macro="">
      <xdr:nvCxnSpPr>
        <xdr:cNvPr id="239" name="直線コネクタ 238"/>
        <xdr:cNvCxnSpPr/>
      </xdr:nvCxnSpPr>
      <xdr:spPr>
        <a:xfrm flipV="1">
          <a:off x="2908300" y="16433698"/>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68911</xdr:rowOff>
    </xdr:from>
    <xdr:to>
      <xdr:col>4</xdr:col>
      <xdr:colOff>155575</xdr:colOff>
      <xdr:row>97</xdr:row>
      <xdr:rowOff>128956</xdr:rowOff>
    </xdr:to>
    <xdr:cxnSp macro="">
      <xdr:nvCxnSpPr>
        <xdr:cNvPr id="242" name="直線コネクタ 241"/>
        <xdr:cNvCxnSpPr/>
      </xdr:nvCxnSpPr>
      <xdr:spPr>
        <a:xfrm flipV="1">
          <a:off x="2019300" y="16528111"/>
          <a:ext cx="889000" cy="2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84480</xdr:rowOff>
    </xdr:from>
    <xdr:to>
      <xdr:col>4</xdr:col>
      <xdr:colOff>206375</xdr:colOff>
      <xdr:row>97</xdr:row>
      <xdr:rowOff>14630</xdr:rowOff>
    </xdr:to>
    <xdr:sp macro="" textlink="">
      <xdr:nvSpPr>
        <xdr:cNvPr id="243" name="フローチャート : 判断 242"/>
        <xdr:cNvSpPr/>
      </xdr:nvSpPr>
      <xdr:spPr>
        <a:xfrm>
          <a:off x="2857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5757</xdr:rowOff>
    </xdr:from>
    <xdr:ext cx="534377" cy="259045"/>
    <xdr:sp macro="" textlink="">
      <xdr:nvSpPr>
        <xdr:cNvPr id="244" name="テキスト ボックス 243"/>
        <xdr:cNvSpPr txBox="1"/>
      </xdr:nvSpPr>
      <xdr:spPr>
        <a:xfrm>
          <a:off x="2641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128956</xdr:rowOff>
    </xdr:from>
    <xdr:to>
      <xdr:col>2</xdr:col>
      <xdr:colOff>638175</xdr:colOff>
      <xdr:row>98</xdr:row>
      <xdr:rowOff>1169</xdr:rowOff>
    </xdr:to>
    <xdr:cxnSp macro="">
      <xdr:nvCxnSpPr>
        <xdr:cNvPr id="245" name="直線コネクタ 244"/>
        <xdr:cNvCxnSpPr/>
      </xdr:nvCxnSpPr>
      <xdr:spPr>
        <a:xfrm flipV="1">
          <a:off x="1130300" y="16759606"/>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103112</xdr:rowOff>
    </xdr:from>
    <xdr:to>
      <xdr:col>3</xdr:col>
      <xdr:colOff>3175</xdr:colOff>
      <xdr:row>98</xdr:row>
      <xdr:rowOff>33262</xdr:rowOff>
    </xdr:to>
    <xdr:sp macro="" textlink="">
      <xdr:nvSpPr>
        <xdr:cNvPr id="246" name="フローチャート : 判断 245"/>
        <xdr:cNvSpPr/>
      </xdr:nvSpPr>
      <xdr:spPr>
        <a:xfrm>
          <a:off x="1968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24389</xdr:rowOff>
    </xdr:from>
    <xdr:ext cx="534377" cy="259045"/>
    <xdr:sp macro="" textlink="">
      <xdr:nvSpPr>
        <xdr:cNvPr id="247" name="テキスト ボックス 246"/>
        <xdr:cNvSpPr txBox="1"/>
      </xdr:nvSpPr>
      <xdr:spPr>
        <a:xfrm>
          <a:off x="1752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149061</xdr:rowOff>
    </xdr:from>
    <xdr:to>
      <xdr:col>1</xdr:col>
      <xdr:colOff>485775</xdr:colOff>
      <xdr:row>98</xdr:row>
      <xdr:rowOff>79211</xdr:rowOff>
    </xdr:to>
    <xdr:sp macro="" textlink="">
      <xdr:nvSpPr>
        <xdr:cNvPr id="248" name="フローチャート : 判断 247"/>
        <xdr:cNvSpPr/>
      </xdr:nvSpPr>
      <xdr:spPr>
        <a:xfrm>
          <a:off x="1079500" y="1677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70338</xdr:rowOff>
    </xdr:from>
    <xdr:ext cx="534377" cy="259045"/>
    <xdr:sp macro="" textlink="">
      <xdr:nvSpPr>
        <xdr:cNvPr id="249" name="テキスト ボックス 248"/>
        <xdr:cNvSpPr txBox="1"/>
      </xdr:nvSpPr>
      <xdr:spPr>
        <a:xfrm>
          <a:off x="863111" y="168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124752</xdr:rowOff>
    </xdr:from>
    <xdr:to>
      <xdr:col>6</xdr:col>
      <xdr:colOff>561975</xdr:colOff>
      <xdr:row>95</xdr:row>
      <xdr:rowOff>54902</xdr:rowOff>
    </xdr:to>
    <xdr:sp macro="" textlink="">
      <xdr:nvSpPr>
        <xdr:cNvPr id="255" name="円/楕円 254"/>
        <xdr:cNvSpPr/>
      </xdr:nvSpPr>
      <xdr:spPr>
        <a:xfrm>
          <a:off x="4584700" y="162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103179</xdr:rowOff>
    </xdr:from>
    <xdr:ext cx="534377" cy="259045"/>
    <xdr:sp macro="" textlink="">
      <xdr:nvSpPr>
        <xdr:cNvPr id="256" name="扶助費該当値テキスト"/>
        <xdr:cNvSpPr txBox="1"/>
      </xdr:nvSpPr>
      <xdr:spPr>
        <a:xfrm>
          <a:off x="4686300" y="162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95148</xdr:rowOff>
    </xdr:from>
    <xdr:to>
      <xdr:col>5</xdr:col>
      <xdr:colOff>409575</xdr:colOff>
      <xdr:row>96</xdr:row>
      <xdr:rowOff>25298</xdr:rowOff>
    </xdr:to>
    <xdr:sp macro="" textlink="">
      <xdr:nvSpPr>
        <xdr:cNvPr id="257" name="円/楕円 256"/>
        <xdr:cNvSpPr/>
      </xdr:nvSpPr>
      <xdr:spPr>
        <a:xfrm>
          <a:off x="3746500" y="163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16425</xdr:rowOff>
    </xdr:from>
    <xdr:ext cx="534377" cy="259045"/>
    <xdr:sp macro="" textlink="">
      <xdr:nvSpPr>
        <xdr:cNvPr id="258" name="テキスト ボックス 257"/>
        <xdr:cNvSpPr txBox="1"/>
      </xdr:nvSpPr>
      <xdr:spPr>
        <a:xfrm>
          <a:off x="3530111" y="164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18111</xdr:rowOff>
    </xdr:from>
    <xdr:to>
      <xdr:col>4</xdr:col>
      <xdr:colOff>206375</xdr:colOff>
      <xdr:row>96</xdr:row>
      <xdr:rowOff>119711</xdr:rowOff>
    </xdr:to>
    <xdr:sp macro="" textlink="">
      <xdr:nvSpPr>
        <xdr:cNvPr id="259" name="円/楕円 258"/>
        <xdr:cNvSpPr/>
      </xdr:nvSpPr>
      <xdr:spPr>
        <a:xfrm>
          <a:off x="2857500" y="164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136238</xdr:rowOff>
    </xdr:from>
    <xdr:ext cx="534377" cy="259045"/>
    <xdr:sp macro="" textlink="">
      <xdr:nvSpPr>
        <xdr:cNvPr id="260" name="テキスト ボックス 259"/>
        <xdr:cNvSpPr txBox="1"/>
      </xdr:nvSpPr>
      <xdr:spPr>
        <a:xfrm>
          <a:off x="2641111" y="162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78156</xdr:rowOff>
    </xdr:from>
    <xdr:to>
      <xdr:col>3</xdr:col>
      <xdr:colOff>3175</xdr:colOff>
      <xdr:row>98</xdr:row>
      <xdr:rowOff>8306</xdr:rowOff>
    </xdr:to>
    <xdr:sp macro="" textlink="">
      <xdr:nvSpPr>
        <xdr:cNvPr id="261" name="円/楕円 260"/>
        <xdr:cNvSpPr/>
      </xdr:nvSpPr>
      <xdr:spPr>
        <a:xfrm>
          <a:off x="19685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24833</xdr:rowOff>
    </xdr:from>
    <xdr:ext cx="534377" cy="259045"/>
    <xdr:sp macro="" textlink="">
      <xdr:nvSpPr>
        <xdr:cNvPr id="262" name="テキスト ボックス 261"/>
        <xdr:cNvSpPr txBox="1"/>
      </xdr:nvSpPr>
      <xdr:spPr>
        <a:xfrm>
          <a:off x="1752111" y="164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121819</xdr:rowOff>
    </xdr:from>
    <xdr:to>
      <xdr:col>1</xdr:col>
      <xdr:colOff>485775</xdr:colOff>
      <xdr:row>98</xdr:row>
      <xdr:rowOff>51969</xdr:rowOff>
    </xdr:to>
    <xdr:sp macro="" textlink="">
      <xdr:nvSpPr>
        <xdr:cNvPr id="263" name="円/楕円 262"/>
        <xdr:cNvSpPr/>
      </xdr:nvSpPr>
      <xdr:spPr>
        <a:xfrm>
          <a:off x="1079500" y="167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68496</xdr:rowOff>
    </xdr:from>
    <xdr:ext cx="534377" cy="259045"/>
    <xdr:sp macro="" textlink="">
      <xdr:nvSpPr>
        <xdr:cNvPr id="264" name="テキスト ボックス 263"/>
        <xdr:cNvSpPr txBox="1"/>
      </xdr:nvSpPr>
      <xdr:spPr>
        <a:xfrm>
          <a:off x="863111" y="165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14351</xdr:rowOff>
    </xdr:from>
    <xdr:to>
      <xdr:col>15</xdr:col>
      <xdr:colOff>180975</xdr:colOff>
      <xdr:row>34</xdr:row>
      <xdr:rowOff>17380</xdr:rowOff>
    </xdr:to>
    <xdr:cxnSp macro="">
      <xdr:nvCxnSpPr>
        <xdr:cNvPr id="293" name="直線コネクタ 292"/>
        <xdr:cNvCxnSpPr/>
      </xdr:nvCxnSpPr>
      <xdr:spPr>
        <a:xfrm>
          <a:off x="9639300" y="5843651"/>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14351</xdr:rowOff>
    </xdr:from>
    <xdr:to>
      <xdr:col>14</xdr:col>
      <xdr:colOff>28575</xdr:colOff>
      <xdr:row>34</xdr:row>
      <xdr:rowOff>19190</xdr:rowOff>
    </xdr:to>
    <xdr:cxnSp macro="">
      <xdr:nvCxnSpPr>
        <xdr:cNvPr id="296" name="直線コネクタ 295"/>
        <xdr:cNvCxnSpPr/>
      </xdr:nvCxnSpPr>
      <xdr:spPr>
        <a:xfrm flipV="1">
          <a:off x="8750300" y="5843651"/>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19190</xdr:rowOff>
    </xdr:from>
    <xdr:to>
      <xdr:col>12</xdr:col>
      <xdr:colOff>511175</xdr:colOff>
      <xdr:row>34</xdr:row>
      <xdr:rowOff>101200</xdr:rowOff>
    </xdr:to>
    <xdr:cxnSp macro="">
      <xdr:nvCxnSpPr>
        <xdr:cNvPr id="299" name="直線コネクタ 298"/>
        <xdr:cNvCxnSpPr/>
      </xdr:nvCxnSpPr>
      <xdr:spPr>
        <a:xfrm flipV="1">
          <a:off x="7861300" y="5848490"/>
          <a:ext cx="889000" cy="8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46381</xdr:rowOff>
    </xdr:from>
    <xdr:to>
      <xdr:col>12</xdr:col>
      <xdr:colOff>561975</xdr:colOff>
      <xdr:row>34</xdr:row>
      <xdr:rowOff>147981</xdr:rowOff>
    </xdr:to>
    <xdr:sp macro="" textlink="">
      <xdr:nvSpPr>
        <xdr:cNvPr id="300" name="フローチャート : 判断 299"/>
        <xdr:cNvSpPr/>
      </xdr:nvSpPr>
      <xdr:spPr>
        <a:xfrm>
          <a:off x="8699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139108</xdr:rowOff>
    </xdr:from>
    <xdr:ext cx="534377" cy="259045"/>
    <xdr:sp macro="" textlink="">
      <xdr:nvSpPr>
        <xdr:cNvPr id="301" name="テキスト ボックス 300"/>
        <xdr:cNvSpPr txBox="1"/>
      </xdr:nvSpPr>
      <xdr:spPr>
        <a:xfrm>
          <a:off x="8483111" y="59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61576</xdr:rowOff>
    </xdr:from>
    <xdr:to>
      <xdr:col>11</xdr:col>
      <xdr:colOff>307975</xdr:colOff>
      <xdr:row>34</xdr:row>
      <xdr:rowOff>101200</xdr:rowOff>
    </xdr:to>
    <xdr:cxnSp macro="">
      <xdr:nvCxnSpPr>
        <xdr:cNvPr id="302" name="直線コネクタ 301"/>
        <xdr:cNvCxnSpPr/>
      </xdr:nvCxnSpPr>
      <xdr:spPr>
        <a:xfrm>
          <a:off x="6972300" y="5719426"/>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53867</xdr:rowOff>
    </xdr:from>
    <xdr:to>
      <xdr:col>11</xdr:col>
      <xdr:colOff>358775</xdr:colOff>
      <xdr:row>34</xdr:row>
      <xdr:rowOff>155467</xdr:rowOff>
    </xdr:to>
    <xdr:sp macro="" textlink="">
      <xdr:nvSpPr>
        <xdr:cNvPr id="303" name="フローチャート : 判断 302"/>
        <xdr:cNvSpPr/>
      </xdr:nvSpPr>
      <xdr:spPr>
        <a:xfrm>
          <a:off x="7810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146594</xdr:rowOff>
    </xdr:from>
    <xdr:ext cx="534377" cy="259045"/>
    <xdr:sp macro="" textlink="">
      <xdr:nvSpPr>
        <xdr:cNvPr id="304" name="テキスト ボックス 303"/>
        <xdr:cNvSpPr txBox="1"/>
      </xdr:nvSpPr>
      <xdr:spPr>
        <a:xfrm>
          <a:off x="7594111" y="59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70098</xdr:rowOff>
    </xdr:from>
    <xdr:to>
      <xdr:col>10</xdr:col>
      <xdr:colOff>155575</xdr:colOff>
      <xdr:row>34</xdr:row>
      <xdr:rowOff>248</xdr:rowOff>
    </xdr:to>
    <xdr:sp macro="" textlink="">
      <xdr:nvSpPr>
        <xdr:cNvPr id="305" name="フローチャート : 判断 304"/>
        <xdr:cNvSpPr/>
      </xdr:nvSpPr>
      <xdr:spPr>
        <a:xfrm>
          <a:off x="6921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162825</xdr:rowOff>
    </xdr:from>
    <xdr:ext cx="534377" cy="259045"/>
    <xdr:sp macro="" textlink="">
      <xdr:nvSpPr>
        <xdr:cNvPr id="306" name="テキスト ボックス 305"/>
        <xdr:cNvSpPr txBox="1"/>
      </xdr:nvSpPr>
      <xdr:spPr>
        <a:xfrm>
          <a:off x="6705111" y="58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138030</xdr:rowOff>
    </xdr:from>
    <xdr:to>
      <xdr:col>15</xdr:col>
      <xdr:colOff>231775</xdr:colOff>
      <xdr:row>34</xdr:row>
      <xdr:rowOff>68180</xdr:rowOff>
    </xdr:to>
    <xdr:sp macro="" textlink="">
      <xdr:nvSpPr>
        <xdr:cNvPr id="312" name="円/楕円 311"/>
        <xdr:cNvSpPr/>
      </xdr:nvSpPr>
      <xdr:spPr>
        <a:xfrm>
          <a:off x="10426700" y="57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160907</xdr:rowOff>
    </xdr:from>
    <xdr:ext cx="534377" cy="259045"/>
    <xdr:sp macro="" textlink="">
      <xdr:nvSpPr>
        <xdr:cNvPr id="313" name="補助費等該当値テキスト"/>
        <xdr:cNvSpPr txBox="1"/>
      </xdr:nvSpPr>
      <xdr:spPr>
        <a:xfrm>
          <a:off x="10528300" y="564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135001</xdr:rowOff>
    </xdr:from>
    <xdr:to>
      <xdr:col>14</xdr:col>
      <xdr:colOff>79375</xdr:colOff>
      <xdr:row>34</xdr:row>
      <xdr:rowOff>65151</xdr:rowOff>
    </xdr:to>
    <xdr:sp macro="" textlink="">
      <xdr:nvSpPr>
        <xdr:cNvPr id="314" name="円/楕円 313"/>
        <xdr:cNvSpPr/>
      </xdr:nvSpPr>
      <xdr:spPr>
        <a:xfrm>
          <a:off x="9588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81678</xdr:rowOff>
    </xdr:from>
    <xdr:ext cx="534377" cy="259045"/>
    <xdr:sp macro="" textlink="">
      <xdr:nvSpPr>
        <xdr:cNvPr id="315" name="テキスト ボックス 314"/>
        <xdr:cNvSpPr txBox="1"/>
      </xdr:nvSpPr>
      <xdr:spPr>
        <a:xfrm>
          <a:off x="9372111" y="5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139840</xdr:rowOff>
    </xdr:from>
    <xdr:to>
      <xdr:col>12</xdr:col>
      <xdr:colOff>561975</xdr:colOff>
      <xdr:row>34</xdr:row>
      <xdr:rowOff>69990</xdr:rowOff>
    </xdr:to>
    <xdr:sp macro="" textlink="">
      <xdr:nvSpPr>
        <xdr:cNvPr id="316" name="円/楕円 315"/>
        <xdr:cNvSpPr/>
      </xdr:nvSpPr>
      <xdr:spPr>
        <a:xfrm>
          <a:off x="8699500" y="57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86517</xdr:rowOff>
    </xdr:from>
    <xdr:ext cx="534377" cy="259045"/>
    <xdr:sp macro="" textlink="">
      <xdr:nvSpPr>
        <xdr:cNvPr id="317" name="テキスト ボックス 316"/>
        <xdr:cNvSpPr txBox="1"/>
      </xdr:nvSpPr>
      <xdr:spPr>
        <a:xfrm>
          <a:off x="8483111" y="55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50400</xdr:rowOff>
    </xdr:from>
    <xdr:to>
      <xdr:col>11</xdr:col>
      <xdr:colOff>358775</xdr:colOff>
      <xdr:row>34</xdr:row>
      <xdr:rowOff>152000</xdr:rowOff>
    </xdr:to>
    <xdr:sp macro="" textlink="">
      <xdr:nvSpPr>
        <xdr:cNvPr id="318" name="円/楕円 317"/>
        <xdr:cNvSpPr/>
      </xdr:nvSpPr>
      <xdr:spPr>
        <a:xfrm>
          <a:off x="7810500" y="58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168527</xdr:rowOff>
    </xdr:from>
    <xdr:ext cx="534377" cy="259045"/>
    <xdr:sp macro="" textlink="">
      <xdr:nvSpPr>
        <xdr:cNvPr id="319" name="テキスト ボックス 318"/>
        <xdr:cNvSpPr txBox="1"/>
      </xdr:nvSpPr>
      <xdr:spPr>
        <a:xfrm>
          <a:off x="7594111" y="56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10776</xdr:rowOff>
    </xdr:from>
    <xdr:to>
      <xdr:col>10</xdr:col>
      <xdr:colOff>155575</xdr:colOff>
      <xdr:row>33</xdr:row>
      <xdr:rowOff>112376</xdr:rowOff>
    </xdr:to>
    <xdr:sp macro="" textlink="">
      <xdr:nvSpPr>
        <xdr:cNvPr id="320" name="円/楕円 319"/>
        <xdr:cNvSpPr/>
      </xdr:nvSpPr>
      <xdr:spPr>
        <a:xfrm>
          <a:off x="6921500" y="56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128903</xdr:rowOff>
    </xdr:from>
    <xdr:ext cx="534377" cy="259045"/>
    <xdr:sp macro="" textlink="">
      <xdr:nvSpPr>
        <xdr:cNvPr id="321" name="テキスト ボックス 320"/>
        <xdr:cNvSpPr txBox="1"/>
      </xdr:nvSpPr>
      <xdr:spPr>
        <a:xfrm>
          <a:off x="6705111" y="54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145993</xdr:rowOff>
    </xdr:from>
    <xdr:to>
      <xdr:col>15</xdr:col>
      <xdr:colOff>180975</xdr:colOff>
      <xdr:row>57</xdr:row>
      <xdr:rowOff>165194</xdr:rowOff>
    </xdr:to>
    <xdr:cxnSp macro="">
      <xdr:nvCxnSpPr>
        <xdr:cNvPr id="348" name="直線コネクタ 347"/>
        <xdr:cNvCxnSpPr/>
      </xdr:nvCxnSpPr>
      <xdr:spPr>
        <a:xfrm flipV="1">
          <a:off x="9639300" y="9918643"/>
          <a:ext cx="8382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94172</xdr:rowOff>
    </xdr:from>
    <xdr:ext cx="534377" cy="259045"/>
    <xdr:sp macro="" textlink="">
      <xdr:nvSpPr>
        <xdr:cNvPr id="349" name="普通建設事業費平均値テキスト"/>
        <xdr:cNvSpPr txBox="1"/>
      </xdr:nvSpPr>
      <xdr:spPr>
        <a:xfrm>
          <a:off x="10528300" y="9866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148665</xdr:rowOff>
    </xdr:from>
    <xdr:to>
      <xdr:col>14</xdr:col>
      <xdr:colOff>28575</xdr:colOff>
      <xdr:row>57</xdr:row>
      <xdr:rowOff>165194</xdr:rowOff>
    </xdr:to>
    <xdr:cxnSp macro="">
      <xdr:nvCxnSpPr>
        <xdr:cNvPr id="351" name="直線コネクタ 350"/>
        <xdr:cNvCxnSpPr/>
      </xdr:nvCxnSpPr>
      <xdr:spPr>
        <a:xfrm>
          <a:off x="8750300" y="9921315"/>
          <a:ext cx="8890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146533</xdr:rowOff>
    </xdr:from>
    <xdr:to>
      <xdr:col>12</xdr:col>
      <xdr:colOff>511175</xdr:colOff>
      <xdr:row>57</xdr:row>
      <xdr:rowOff>148665</xdr:rowOff>
    </xdr:to>
    <xdr:cxnSp macro="">
      <xdr:nvCxnSpPr>
        <xdr:cNvPr id="354" name="直線コネクタ 353"/>
        <xdr:cNvCxnSpPr/>
      </xdr:nvCxnSpPr>
      <xdr:spPr>
        <a:xfrm>
          <a:off x="7861300" y="9919183"/>
          <a:ext cx="8890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113390</xdr:rowOff>
    </xdr:from>
    <xdr:to>
      <xdr:col>12</xdr:col>
      <xdr:colOff>561975</xdr:colOff>
      <xdr:row>58</xdr:row>
      <xdr:rowOff>43540</xdr:rowOff>
    </xdr:to>
    <xdr:sp macro="" textlink="">
      <xdr:nvSpPr>
        <xdr:cNvPr id="355" name="フローチャート : 判断 354"/>
        <xdr:cNvSpPr/>
      </xdr:nvSpPr>
      <xdr:spPr>
        <a:xfrm>
          <a:off x="8699500" y="988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34667</xdr:rowOff>
    </xdr:from>
    <xdr:ext cx="534377" cy="259045"/>
    <xdr:sp macro="" textlink="">
      <xdr:nvSpPr>
        <xdr:cNvPr id="356" name="テキスト ボックス 355"/>
        <xdr:cNvSpPr txBox="1"/>
      </xdr:nvSpPr>
      <xdr:spPr>
        <a:xfrm>
          <a:off x="8483111" y="99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146533</xdr:rowOff>
    </xdr:from>
    <xdr:to>
      <xdr:col>11</xdr:col>
      <xdr:colOff>307975</xdr:colOff>
      <xdr:row>57</xdr:row>
      <xdr:rowOff>158941</xdr:rowOff>
    </xdr:to>
    <xdr:cxnSp macro="">
      <xdr:nvCxnSpPr>
        <xdr:cNvPr id="357" name="直線コネクタ 356"/>
        <xdr:cNvCxnSpPr/>
      </xdr:nvCxnSpPr>
      <xdr:spPr>
        <a:xfrm flipV="1">
          <a:off x="6972300" y="9919183"/>
          <a:ext cx="889000" cy="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112629</xdr:rowOff>
    </xdr:from>
    <xdr:to>
      <xdr:col>11</xdr:col>
      <xdr:colOff>358775</xdr:colOff>
      <xdr:row>58</xdr:row>
      <xdr:rowOff>42779</xdr:rowOff>
    </xdr:to>
    <xdr:sp macro="" textlink="">
      <xdr:nvSpPr>
        <xdr:cNvPr id="358" name="フローチャート : 判断 357"/>
        <xdr:cNvSpPr/>
      </xdr:nvSpPr>
      <xdr:spPr>
        <a:xfrm>
          <a:off x="7810500" y="988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33906</xdr:rowOff>
    </xdr:from>
    <xdr:ext cx="534377" cy="259045"/>
    <xdr:sp macro="" textlink="">
      <xdr:nvSpPr>
        <xdr:cNvPr id="359" name="テキスト ボックス 358"/>
        <xdr:cNvSpPr txBox="1"/>
      </xdr:nvSpPr>
      <xdr:spPr>
        <a:xfrm>
          <a:off x="7594111" y="99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127771</xdr:rowOff>
    </xdr:from>
    <xdr:to>
      <xdr:col>10</xdr:col>
      <xdr:colOff>155575</xdr:colOff>
      <xdr:row>58</xdr:row>
      <xdr:rowOff>57921</xdr:rowOff>
    </xdr:to>
    <xdr:sp macro="" textlink="">
      <xdr:nvSpPr>
        <xdr:cNvPr id="360" name="フローチャート : 判断 359"/>
        <xdr:cNvSpPr/>
      </xdr:nvSpPr>
      <xdr:spPr>
        <a:xfrm>
          <a:off x="6921500" y="99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49048</xdr:rowOff>
    </xdr:from>
    <xdr:ext cx="534377" cy="259045"/>
    <xdr:sp macro="" textlink="">
      <xdr:nvSpPr>
        <xdr:cNvPr id="361" name="テキスト ボックス 360"/>
        <xdr:cNvSpPr txBox="1"/>
      </xdr:nvSpPr>
      <xdr:spPr>
        <a:xfrm>
          <a:off x="6705111" y="99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95193</xdr:rowOff>
    </xdr:from>
    <xdr:to>
      <xdr:col>15</xdr:col>
      <xdr:colOff>231775</xdr:colOff>
      <xdr:row>58</xdr:row>
      <xdr:rowOff>25343</xdr:rowOff>
    </xdr:to>
    <xdr:sp macro="" textlink="">
      <xdr:nvSpPr>
        <xdr:cNvPr id="367" name="円/楕円 366"/>
        <xdr:cNvSpPr/>
      </xdr:nvSpPr>
      <xdr:spPr>
        <a:xfrm>
          <a:off x="10426700" y="9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54570</xdr:rowOff>
    </xdr:from>
    <xdr:ext cx="534377" cy="259045"/>
    <xdr:sp macro="" textlink="">
      <xdr:nvSpPr>
        <xdr:cNvPr id="368" name="普通建設事業費該当値テキスト"/>
        <xdr:cNvSpPr txBox="1"/>
      </xdr:nvSpPr>
      <xdr:spPr>
        <a:xfrm>
          <a:off x="10528300" y="96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114394</xdr:rowOff>
    </xdr:from>
    <xdr:to>
      <xdr:col>14</xdr:col>
      <xdr:colOff>79375</xdr:colOff>
      <xdr:row>58</xdr:row>
      <xdr:rowOff>44544</xdr:rowOff>
    </xdr:to>
    <xdr:sp macro="" textlink="">
      <xdr:nvSpPr>
        <xdr:cNvPr id="369" name="円/楕円 368"/>
        <xdr:cNvSpPr/>
      </xdr:nvSpPr>
      <xdr:spPr>
        <a:xfrm>
          <a:off x="9588500" y="98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61071</xdr:rowOff>
    </xdr:from>
    <xdr:ext cx="534377" cy="259045"/>
    <xdr:sp macro="" textlink="">
      <xdr:nvSpPr>
        <xdr:cNvPr id="370" name="テキスト ボックス 369"/>
        <xdr:cNvSpPr txBox="1"/>
      </xdr:nvSpPr>
      <xdr:spPr>
        <a:xfrm>
          <a:off x="9372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97865</xdr:rowOff>
    </xdr:from>
    <xdr:to>
      <xdr:col>12</xdr:col>
      <xdr:colOff>561975</xdr:colOff>
      <xdr:row>58</xdr:row>
      <xdr:rowOff>28015</xdr:rowOff>
    </xdr:to>
    <xdr:sp macro="" textlink="">
      <xdr:nvSpPr>
        <xdr:cNvPr id="371" name="円/楕円 370"/>
        <xdr:cNvSpPr/>
      </xdr:nvSpPr>
      <xdr:spPr>
        <a:xfrm>
          <a:off x="8699500" y="98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44542</xdr:rowOff>
    </xdr:from>
    <xdr:ext cx="534377" cy="259045"/>
    <xdr:sp macro="" textlink="">
      <xdr:nvSpPr>
        <xdr:cNvPr id="372" name="テキスト ボックス 371"/>
        <xdr:cNvSpPr txBox="1"/>
      </xdr:nvSpPr>
      <xdr:spPr>
        <a:xfrm>
          <a:off x="8483111" y="96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95733</xdr:rowOff>
    </xdr:from>
    <xdr:to>
      <xdr:col>11</xdr:col>
      <xdr:colOff>358775</xdr:colOff>
      <xdr:row>58</xdr:row>
      <xdr:rowOff>25883</xdr:rowOff>
    </xdr:to>
    <xdr:sp macro="" textlink="">
      <xdr:nvSpPr>
        <xdr:cNvPr id="373" name="円/楕円 372"/>
        <xdr:cNvSpPr/>
      </xdr:nvSpPr>
      <xdr:spPr>
        <a:xfrm>
          <a:off x="7810500" y="98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42410</xdr:rowOff>
    </xdr:from>
    <xdr:ext cx="534377" cy="259045"/>
    <xdr:sp macro="" textlink="">
      <xdr:nvSpPr>
        <xdr:cNvPr id="374" name="テキスト ボックス 373"/>
        <xdr:cNvSpPr txBox="1"/>
      </xdr:nvSpPr>
      <xdr:spPr>
        <a:xfrm>
          <a:off x="7594111" y="96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108141</xdr:rowOff>
    </xdr:from>
    <xdr:to>
      <xdr:col>10</xdr:col>
      <xdr:colOff>155575</xdr:colOff>
      <xdr:row>58</xdr:row>
      <xdr:rowOff>38291</xdr:rowOff>
    </xdr:to>
    <xdr:sp macro="" textlink="">
      <xdr:nvSpPr>
        <xdr:cNvPr id="375" name="円/楕円 374"/>
        <xdr:cNvSpPr/>
      </xdr:nvSpPr>
      <xdr:spPr>
        <a:xfrm>
          <a:off x="6921500" y="98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54818</xdr:rowOff>
    </xdr:from>
    <xdr:ext cx="534377" cy="259045"/>
    <xdr:sp macro="" textlink="">
      <xdr:nvSpPr>
        <xdr:cNvPr id="376" name="テキスト ボックス 375"/>
        <xdr:cNvSpPr txBox="1"/>
      </xdr:nvSpPr>
      <xdr:spPr>
        <a:xfrm>
          <a:off x="6705111" y="965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82702</xdr:rowOff>
    </xdr:from>
    <xdr:to>
      <xdr:col>15</xdr:col>
      <xdr:colOff>180975</xdr:colOff>
      <xdr:row>78</xdr:row>
      <xdr:rowOff>110892</xdr:rowOff>
    </xdr:to>
    <xdr:cxnSp macro="">
      <xdr:nvCxnSpPr>
        <xdr:cNvPr id="405" name="直線コネクタ 404"/>
        <xdr:cNvCxnSpPr/>
      </xdr:nvCxnSpPr>
      <xdr:spPr>
        <a:xfrm flipV="1">
          <a:off x="9639300" y="13455802"/>
          <a:ext cx="838200" cy="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55920</xdr:rowOff>
    </xdr:from>
    <xdr:ext cx="534377" cy="259045"/>
    <xdr:sp macro="" textlink="">
      <xdr:nvSpPr>
        <xdr:cNvPr id="406" name="普通建設事業費 （ うち新規整備　）平均値テキスト"/>
        <xdr:cNvSpPr txBox="1"/>
      </xdr:nvSpPr>
      <xdr:spPr>
        <a:xfrm>
          <a:off x="10528300" y="1342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110892</xdr:rowOff>
    </xdr:from>
    <xdr:to>
      <xdr:col>14</xdr:col>
      <xdr:colOff>28575</xdr:colOff>
      <xdr:row>78</xdr:row>
      <xdr:rowOff>136789</xdr:rowOff>
    </xdr:to>
    <xdr:cxnSp macro="">
      <xdr:nvCxnSpPr>
        <xdr:cNvPr id="408" name="直線コネクタ 407"/>
        <xdr:cNvCxnSpPr/>
      </xdr:nvCxnSpPr>
      <xdr:spPr>
        <a:xfrm flipV="1">
          <a:off x="8750300" y="13483992"/>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74657</xdr:rowOff>
    </xdr:from>
    <xdr:to>
      <xdr:col>12</xdr:col>
      <xdr:colOff>561975</xdr:colOff>
      <xdr:row>79</xdr:row>
      <xdr:rowOff>4807</xdr:rowOff>
    </xdr:to>
    <xdr:sp macro="" textlink="">
      <xdr:nvSpPr>
        <xdr:cNvPr id="411" name="フローチャート : 判断 410"/>
        <xdr:cNvSpPr/>
      </xdr:nvSpPr>
      <xdr:spPr>
        <a:xfrm>
          <a:off x="8699500" y="134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21334</xdr:rowOff>
    </xdr:from>
    <xdr:ext cx="534377" cy="259045"/>
    <xdr:sp macro="" textlink="">
      <xdr:nvSpPr>
        <xdr:cNvPr id="412" name="テキスト ボックス 411"/>
        <xdr:cNvSpPr txBox="1"/>
      </xdr:nvSpPr>
      <xdr:spPr>
        <a:xfrm>
          <a:off x="8483111" y="132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31902</xdr:rowOff>
    </xdr:from>
    <xdr:to>
      <xdr:col>15</xdr:col>
      <xdr:colOff>231775</xdr:colOff>
      <xdr:row>78</xdr:row>
      <xdr:rowOff>133502</xdr:rowOff>
    </xdr:to>
    <xdr:sp macro="" textlink="">
      <xdr:nvSpPr>
        <xdr:cNvPr id="418" name="円/楕円 417"/>
        <xdr:cNvSpPr/>
      </xdr:nvSpPr>
      <xdr:spPr>
        <a:xfrm>
          <a:off x="10426700" y="134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54779</xdr:rowOff>
    </xdr:from>
    <xdr:ext cx="534377" cy="259045"/>
    <xdr:sp macro="" textlink="">
      <xdr:nvSpPr>
        <xdr:cNvPr id="419" name="普通建設事業費 （ うち新規整備　）該当値テキスト"/>
        <xdr:cNvSpPr txBox="1"/>
      </xdr:nvSpPr>
      <xdr:spPr>
        <a:xfrm>
          <a:off x="10528300" y="132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60092</xdr:rowOff>
    </xdr:from>
    <xdr:to>
      <xdr:col>14</xdr:col>
      <xdr:colOff>79375</xdr:colOff>
      <xdr:row>78</xdr:row>
      <xdr:rowOff>161692</xdr:rowOff>
    </xdr:to>
    <xdr:sp macro="" textlink="">
      <xdr:nvSpPr>
        <xdr:cNvPr id="420" name="円/楕円 419"/>
        <xdr:cNvSpPr/>
      </xdr:nvSpPr>
      <xdr:spPr>
        <a:xfrm>
          <a:off x="9588500" y="134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6769</xdr:rowOff>
    </xdr:from>
    <xdr:ext cx="534377" cy="259045"/>
    <xdr:sp macro="" textlink="">
      <xdr:nvSpPr>
        <xdr:cNvPr id="421" name="テキスト ボックス 420"/>
        <xdr:cNvSpPr txBox="1"/>
      </xdr:nvSpPr>
      <xdr:spPr>
        <a:xfrm>
          <a:off x="9372111" y="1320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85989</xdr:rowOff>
    </xdr:from>
    <xdr:to>
      <xdr:col>12</xdr:col>
      <xdr:colOff>561975</xdr:colOff>
      <xdr:row>79</xdr:row>
      <xdr:rowOff>16139</xdr:rowOff>
    </xdr:to>
    <xdr:sp macro="" textlink="">
      <xdr:nvSpPr>
        <xdr:cNvPr id="422" name="円/楕円 421"/>
        <xdr:cNvSpPr/>
      </xdr:nvSpPr>
      <xdr:spPr>
        <a:xfrm>
          <a:off x="8699500" y="134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7266</xdr:rowOff>
    </xdr:from>
    <xdr:ext cx="534377" cy="259045"/>
    <xdr:sp macro="" textlink="">
      <xdr:nvSpPr>
        <xdr:cNvPr id="423" name="テキスト ボックス 422"/>
        <xdr:cNvSpPr txBox="1"/>
      </xdr:nvSpPr>
      <xdr:spPr>
        <a:xfrm>
          <a:off x="8483111" y="1355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73374</xdr:rowOff>
    </xdr:from>
    <xdr:to>
      <xdr:col>15</xdr:col>
      <xdr:colOff>180975</xdr:colOff>
      <xdr:row>94</xdr:row>
      <xdr:rowOff>40618</xdr:rowOff>
    </xdr:to>
    <xdr:cxnSp macro="">
      <xdr:nvCxnSpPr>
        <xdr:cNvPr id="454" name="直線コネクタ 453"/>
        <xdr:cNvCxnSpPr/>
      </xdr:nvCxnSpPr>
      <xdr:spPr>
        <a:xfrm flipV="1">
          <a:off x="9639300" y="16018224"/>
          <a:ext cx="838200" cy="13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79056</xdr:rowOff>
    </xdr:from>
    <xdr:to>
      <xdr:col>14</xdr:col>
      <xdr:colOff>28575</xdr:colOff>
      <xdr:row>94</xdr:row>
      <xdr:rowOff>40618</xdr:rowOff>
    </xdr:to>
    <xdr:cxnSp macro="">
      <xdr:nvCxnSpPr>
        <xdr:cNvPr id="457" name="直線コネクタ 456"/>
        <xdr:cNvCxnSpPr/>
      </xdr:nvCxnSpPr>
      <xdr:spPr>
        <a:xfrm>
          <a:off x="8750300" y="15681006"/>
          <a:ext cx="889000" cy="47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59" name="テキスト ボックス 458"/>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93</xdr:row>
      <xdr:rowOff>100068</xdr:rowOff>
    </xdr:from>
    <xdr:to>
      <xdr:col>12</xdr:col>
      <xdr:colOff>561975</xdr:colOff>
      <xdr:row>94</xdr:row>
      <xdr:rowOff>30218</xdr:rowOff>
    </xdr:to>
    <xdr:sp macro="" textlink="">
      <xdr:nvSpPr>
        <xdr:cNvPr id="460" name="フローチャート : 判断 459"/>
        <xdr:cNvSpPr/>
      </xdr:nvSpPr>
      <xdr:spPr>
        <a:xfrm>
          <a:off x="8699500" y="1604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21345</xdr:rowOff>
    </xdr:from>
    <xdr:ext cx="534377" cy="259045"/>
    <xdr:sp macro="" textlink="">
      <xdr:nvSpPr>
        <xdr:cNvPr id="461" name="テキスト ボックス 460"/>
        <xdr:cNvSpPr txBox="1"/>
      </xdr:nvSpPr>
      <xdr:spPr>
        <a:xfrm>
          <a:off x="8483111" y="1613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22574</xdr:rowOff>
    </xdr:from>
    <xdr:to>
      <xdr:col>15</xdr:col>
      <xdr:colOff>231775</xdr:colOff>
      <xdr:row>93</xdr:row>
      <xdr:rowOff>124174</xdr:rowOff>
    </xdr:to>
    <xdr:sp macro="" textlink="">
      <xdr:nvSpPr>
        <xdr:cNvPr id="467" name="円/楕円 466"/>
        <xdr:cNvSpPr/>
      </xdr:nvSpPr>
      <xdr:spPr>
        <a:xfrm>
          <a:off x="10426700" y="159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45451</xdr:rowOff>
    </xdr:from>
    <xdr:ext cx="534377" cy="259045"/>
    <xdr:sp macro="" textlink="">
      <xdr:nvSpPr>
        <xdr:cNvPr id="468" name="普通建設事業費 （ うち更新整備　）該当値テキスト"/>
        <xdr:cNvSpPr txBox="1"/>
      </xdr:nvSpPr>
      <xdr:spPr>
        <a:xfrm>
          <a:off x="10528300" y="158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161268</xdr:rowOff>
    </xdr:from>
    <xdr:to>
      <xdr:col>14</xdr:col>
      <xdr:colOff>79375</xdr:colOff>
      <xdr:row>94</xdr:row>
      <xdr:rowOff>91418</xdr:rowOff>
    </xdr:to>
    <xdr:sp macro="" textlink="">
      <xdr:nvSpPr>
        <xdr:cNvPr id="469" name="円/楕円 468"/>
        <xdr:cNvSpPr/>
      </xdr:nvSpPr>
      <xdr:spPr>
        <a:xfrm>
          <a:off x="9588500" y="161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107945</xdr:rowOff>
    </xdr:from>
    <xdr:ext cx="534377" cy="259045"/>
    <xdr:sp macro="" textlink="">
      <xdr:nvSpPr>
        <xdr:cNvPr id="470" name="テキスト ボックス 469"/>
        <xdr:cNvSpPr txBox="1"/>
      </xdr:nvSpPr>
      <xdr:spPr>
        <a:xfrm>
          <a:off x="9372111" y="158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28,034</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28256</xdr:rowOff>
    </xdr:from>
    <xdr:to>
      <xdr:col>12</xdr:col>
      <xdr:colOff>561975</xdr:colOff>
      <xdr:row>91</xdr:row>
      <xdr:rowOff>129856</xdr:rowOff>
    </xdr:to>
    <xdr:sp macro="" textlink="">
      <xdr:nvSpPr>
        <xdr:cNvPr id="471" name="円/楕円 470"/>
        <xdr:cNvSpPr/>
      </xdr:nvSpPr>
      <xdr:spPr>
        <a:xfrm>
          <a:off x="8699500" y="156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146383</xdr:rowOff>
    </xdr:from>
    <xdr:ext cx="534377" cy="259045"/>
    <xdr:sp macro="" textlink="">
      <xdr:nvSpPr>
        <xdr:cNvPr id="472" name="テキスト ボックス 471"/>
        <xdr:cNvSpPr txBox="1"/>
      </xdr:nvSpPr>
      <xdr:spPr>
        <a:xfrm>
          <a:off x="8483111" y="154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37033</xdr:rowOff>
    </xdr:from>
    <xdr:to>
      <xdr:col>23</xdr:col>
      <xdr:colOff>517525</xdr:colOff>
      <xdr:row>39</xdr:row>
      <xdr:rowOff>44450</xdr:rowOff>
    </xdr:to>
    <xdr:cxnSp macro="">
      <xdr:nvCxnSpPr>
        <xdr:cNvPr id="501" name="直線コネクタ 500"/>
        <xdr:cNvCxnSpPr/>
      </xdr:nvCxnSpPr>
      <xdr:spPr>
        <a:xfrm>
          <a:off x="15481300" y="6723583"/>
          <a:ext cx="8382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32194</xdr:rowOff>
    </xdr:from>
    <xdr:to>
      <xdr:col>22</xdr:col>
      <xdr:colOff>365125</xdr:colOff>
      <xdr:row>39</xdr:row>
      <xdr:rowOff>37033</xdr:rowOff>
    </xdr:to>
    <xdr:cxnSp macro="">
      <xdr:nvCxnSpPr>
        <xdr:cNvPr id="504" name="直線コネクタ 503"/>
        <xdr:cNvCxnSpPr/>
      </xdr:nvCxnSpPr>
      <xdr:spPr>
        <a:xfrm>
          <a:off x="14592300" y="6718744"/>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06" name="テキスト ボックス 505"/>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31052</xdr:rowOff>
    </xdr:from>
    <xdr:to>
      <xdr:col>21</xdr:col>
      <xdr:colOff>161925</xdr:colOff>
      <xdr:row>39</xdr:row>
      <xdr:rowOff>32194</xdr:rowOff>
    </xdr:to>
    <xdr:cxnSp macro="">
      <xdr:nvCxnSpPr>
        <xdr:cNvPr id="507" name="直線コネクタ 506"/>
        <xdr:cNvCxnSpPr/>
      </xdr:nvCxnSpPr>
      <xdr:spPr>
        <a:xfrm>
          <a:off x="13703300" y="671760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133464</xdr:rowOff>
    </xdr:from>
    <xdr:to>
      <xdr:col>21</xdr:col>
      <xdr:colOff>212725</xdr:colOff>
      <xdr:row>39</xdr:row>
      <xdr:rowOff>63614</xdr:rowOff>
    </xdr:to>
    <xdr:sp macro="" textlink="">
      <xdr:nvSpPr>
        <xdr:cNvPr id="508" name="フローチャート : 判断 507"/>
        <xdr:cNvSpPr/>
      </xdr:nvSpPr>
      <xdr:spPr>
        <a:xfrm>
          <a:off x="14541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80141</xdr:rowOff>
    </xdr:from>
    <xdr:ext cx="469744" cy="259045"/>
    <xdr:sp macro="" textlink="">
      <xdr:nvSpPr>
        <xdr:cNvPr id="509" name="テキスト ボックス 508"/>
        <xdr:cNvSpPr txBox="1"/>
      </xdr:nvSpPr>
      <xdr:spPr>
        <a:xfrm>
          <a:off x="14357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31052</xdr:rowOff>
    </xdr:from>
    <xdr:to>
      <xdr:col>19</xdr:col>
      <xdr:colOff>644525</xdr:colOff>
      <xdr:row>39</xdr:row>
      <xdr:rowOff>43180</xdr:rowOff>
    </xdr:to>
    <xdr:cxnSp macro="">
      <xdr:nvCxnSpPr>
        <xdr:cNvPr id="510" name="直線コネクタ 509"/>
        <xdr:cNvCxnSpPr/>
      </xdr:nvCxnSpPr>
      <xdr:spPr>
        <a:xfrm flipV="1">
          <a:off x="12814300" y="6717602"/>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132931</xdr:rowOff>
    </xdr:from>
    <xdr:to>
      <xdr:col>20</xdr:col>
      <xdr:colOff>9525</xdr:colOff>
      <xdr:row>39</xdr:row>
      <xdr:rowOff>63081</xdr:rowOff>
    </xdr:to>
    <xdr:sp macro="" textlink="">
      <xdr:nvSpPr>
        <xdr:cNvPr id="511" name="フローチャート : 判断 510"/>
        <xdr:cNvSpPr/>
      </xdr:nvSpPr>
      <xdr:spPr>
        <a:xfrm>
          <a:off x="13652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79608</xdr:rowOff>
    </xdr:from>
    <xdr:ext cx="469744" cy="259045"/>
    <xdr:sp macro="" textlink="">
      <xdr:nvSpPr>
        <xdr:cNvPr id="512" name="テキスト ボックス 511"/>
        <xdr:cNvSpPr txBox="1"/>
      </xdr:nvSpPr>
      <xdr:spPr>
        <a:xfrm>
          <a:off x="13468427"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113385</xdr:rowOff>
    </xdr:from>
    <xdr:to>
      <xdr:col>18</xdr:col>
      <xdr:colOff>492125</xdr:colOff>
      <xdr:row>39</xdr:row>
      <xdr:rowOff>43535</xdr:rowOff>
    </xdr:to>
    <xdr:sp macro="" textlink="">
      <xdr:nvSpPr>
        <xdr:cNvPr id="513" name="フローチャート : 判断 512"/>
        <xdr:cNvSpPr/>
      </xdr:nvSpPr>
      <xdr:spPr>
        <a:xfrm>
          <a:off x="12763500" y="662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60063</xdr:rowOff>
    </xdr:from>
    <xdr:ext cx="469744" cy="259045"/>
    <xdr:sp macro="" textlink="">
      <xdr:nvSpPr>
        <xdr:cNvPr id="514" name="テキスト ボックス 513"/>
        <xdr:cNvSpPr txBox="1"/>
      </xdr:nvSpPr>
      <xdr:spPr>
        <a:xfrm>
          <a:off x="12579427" y="64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157683</xdr:rowOff>
    </xdr:from>
    <xdr:to>
      <xdr:col>22</xdr:col>
      <xdr:colOff>415925</xdr:colOff>
      <xdr:row>39</xdr:row>
      <xdr:rowOff>87833</xdr:rowOff>
    </xdr:to>
    <xdr:sp macro="" textlink="">
      <xdr:nvSpPr>
        <xdr:cNvPr id="522" name="円/楕円 521"/>
        <xdr:cNvSpPr/>
      </xdr:nvSpPr>
      <xdr:spPr>
        <a:xfrm>
          <a:off x="15430500" y="66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104360</xdr:rowOff>
    </xdr:from>
    <xdr:ext cx="378565" cy="259045"/>
    <xdr:sp macro="" textlink="">
      <xdr:nvSpPr>
        <xdr:cNvPr id="523" name="テキスト ボックス 522"/>
        <xdr:cNvSpPr txBox="1"/>
      </xdr:nvSpPr>
      <xdr:spPr>
        <a:xfrm>
          <a:off x="15292017" y="64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152844</xdr:rowOff>
    </xdr:from>
    <xdr:to>
      <xdr:col>21</xdr:col>
      <xdr:colOff>212725</xdr:colOff>
      <xdr:row>39</xdr:row>
      <xdr:rowOff>82994</xdr:rowOff>
    </xdr:to>
    <xdr:sp macro="" textlink="">
      <xdr:nvSpPr>
        <xdr:cNvPr id="524" name="円/楕円 523"/>
        <xdr:cNvSpPr/>
      </xdr:nvSpPr>
      <xdr:spPr>
        <a:xfrm>
          <a:off x="14541500" y="66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74121</xdr:rowOff>
    </xdr:from>
    <xdr:ext cx="378565" cy="259045"/>
    <xdr:sp macro="" textlink="">
      <xdr:nvSpPr>
        <xdr:cNvPr id="525" name="テキスト ボックス 524"/>
        <xdr:cNvSpPr txBox="1"/>
      </xdr:nvSpPr>
      <xdr:spPr>
        <a:xfrm>
          <a:off x="14403017" y="6760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151702</xdr:rowOff>
    </xdr:from>
    <xdr:to>
      <xdr:col>20</xdr:col>
      <xdr:colOff>9525</xdr:colOff>
      <xdr:row>39</xdr:row>
      <xdr:rowOff>81852</xdr:rowOff>
    </xdr:to>
    <xdr:sp macro="" textlink="">
      <xdr:nvSpPr>
        <xdr:cNvPr id="526" name="円/楕円 525"/>
        <xdr:cNvSpPr/>
      </xdr:nvSpPr>
      <xdr:spPr>
        <a:xfrm>
          <a:off x="13652500" y="66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72979</xdr:rowOff>
    </xdr:from>
    <xdr:ext cx="469744" cy="259045"/>
    <xdr:sp macro="" textlink="">
      <xdr:nvSpPr>
        <xdr:cNvPr id="527" name="テキスト ボックス 526"/>
        <xdr:cNvSpPr txBox="1"/>
      </xdr:nvSpPr>
      <xdr:spPr>
        <a:xfrm>
          <a:off x="13468427" y="67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163830</xdr:rowOff>
    </xdr:from>
    <xdr:to>
      <xdr:col>18</xdr:col>
      <xdr:colOff>492125</xdr:colOff>
      <xdr:row>39</xdr:row>
      <xdr:rowOff>93980</xdr:rowOff>
    </xdr:to>
    <xdr:sp macro="" textlink="">
      <xdr:nvSpPr>
        <xdr:cNvPr id="528" name="円/楕円 527"/>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85107</xdr:rowOff>
    </xdr:from>
    <xdr:ext cx="378565" cy="259045"/>
    <xdr:sp macro="" textlink="">
      <xdr:nvSpPr>
        <xdr:cNvPr id="529" name="テキスト ボックス 528"/>
        <xdr:cNvSpPr txBox="1"/>
      </xdr:nvSpPr>
      <xdr:spPr>
        <a:xfrm>
          <a:off x="12625017" y="677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91142</xdr:rowOff>
    </xdr:from>
    <xdr:to>
      <xdr:col>23</xdr:col>
      <xdr:colOff>517525</xdr:colOff>
      <xdr:row>73</xdr:row>
      <xdr:rowOff>110572</xdr:rowOff>
    </xdr:to>
    <xdr:cxnSp macro="">
      <xdr:nvCxnSpPr>
        <xdr:cNvPr id="607" name="直線コネクタ 606"/>
        <xdr:cNvCxnSpPr/>
      </xdr:nvCxnSpPr>
      <xdr:spPr>
        <a:xfrm flipV="1">
          <a:off x="15481300" y="12606992"/>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110572</xdr:rowOff>
    </xdr:from>
    <xdr:to>
      <xdr:col>22</xdr:col>
      <xdr:colOff>365125</xdr:colOff>
      <xdr:row>73</xdr:row>
      <xdr:rowOff>129356</xdr:rowOff>
    </xdr:to>
    <xdr:cxnSp macro="">
      <xdr:nvCxnSpPr>
        <xdr:cNvPr id="610" name="直線コネクタ 609"/>
        <xdr:cNvCxnSpPr/>
      </xdr:nvCxnSpPr>
      <xdr:spPr>
        <a:xfrm flipV="1">
          <a:off x="14592300" y="12626422"/>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129356</xdr:rowOff>
    </xdr:from>
    <xdr:to>
      <xdr:col>21</xdr:col>
      <xdr:colOff>161925</xdr:colOff>
      <xdr:row>73</xdr:row>
      <xdr:rowOff>149072</xdr:rowOff>
    </xdr:to>
    <xdr:cxnSp macro="">
      <xdr:nvCxnSpPr>
        <xdr:cNvPr id="613" name="直線コネクタ 612"/>
        <xdr:cNvCxnSpPr/>
      </xdr:nvCxnSpPr>
      <xdr:spPr>
        <a:xfrm flipV="1">
          <a:off x="13703300" y="12645206"/>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119190</xdr:rowOff>
    </xdr:from>
    <xdr:to>
      <xdr:col>21</xdr:col>
      <xdr:colOff>212725</xdr:colOff>
      <xdr:row>74</xdr:row>
      <xdr:rowOff>49340</xdr:rowOff>
    </xdr:to>
    <xdr:sp macro="" textlink="">
      <xdr:nvSpPr>
        <xdr:cNvPr id="614" name="フローチャート : 判断 613"/>
        <xdr:cNvSpPr/>
      </xdr:nvSpPr>
      <xdr:spPr>
        <a:xfrm>
          <a:off x="14541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40467</xdr:rowOff>
    </xdr:from>
    <xdr:ext cx="534377" cy="259045"/>
    <xdr:sp macro="" textlink="">
      <xdr:nvSpPr>
        <xdr:cNvPr id="615" name="テキスト ボックス 614"/>
        <xdr:cNvSpPr txBox="1"/>
      </xdr:nvSpPr>
      <xdr:spPr>
        <a:xfrm>
          <a:off x="14325111" y="127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147510</xdr:rowOff>
    </xdr:from>
    <xdr:to>
      <xdr:col>19</xdr:col>
      <xdr:colOff>644525</xdr:colOff>
      <xdr:row>73</xdr:row>
      <xdr:rowOff>149072</xdr:rowOff>
    </xdr:to>
    <xdr:cxnSp macro="">
      <xdr:nvCxnSpPr>
        <xdr:cNvPr id="616" name="直線コネクタ 615"/>
        <xdr:cNvCxnSpPr/>
      </xdr:nvCxnSpPr>
      <xdr:spPr>
        <a:xfrm>
          <a:off x="12814300" y="12663360"/>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115018</xdr:rowOff>
    </xdr:from>
    <xdr:to>
      <xdr:col>20</xdr:col>
      <xdr:colOff>9525</xdr:colOff>
      <xdr:row>74</xdr:row>
      <xdr:rowOff>45168</xdr:rowOff>
    </xdr:to>
    <xdr:sp macro="" textlink="">
      <xdr:nvSpPr>
        <xdr:cNvPr id="617" name="フローチャート : 判断 616"/>
        <xdr:cNvSpPr/>
      </xdr:nvSpPr>
      <xdr:spPr>
        <a:xfrm>
          <a:off x="13652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36295</xdr:rowOff>
    </xdr:from>
    <xdr:ext cx="534377" cy="259045"/>
    <xdr:sp macro="" textlink="">
      <xdr:nvSpPr>
        <xdr:cNvPr id="618" name="テキスト ボックス 617"/>
        <xdr:cNvSpPr txBox="1"/>
      </xdr:nvSpPr>
      <xdr:spPr>
        <a:xfrm>
          <a:off x="13436111" y="12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124638</xdr:rowOff>
    </xdr:from>
    <xdr:to>
      <xdr:col>18</xdr:col>
      <xdr:colOff>492125</xdr:colOff>
      <xdr:row>74</xdr:row>
      <xdr:rowOff>54788</xdr:rowOff>
    </xdr:to>
    <xdr:sp macro="" textlink="">
      <xdr:nvSpPr>
        <xdr:cNvPr id="619" name="フローチャート : 判断 618"/>
        <xdr:cNvSpPr/>
      </xdr:nvSpPr>
      <xdr:spPr>
        <a:xfrm>
          <a:off x="12763500" y="126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45915</xdr:rowOff>
    </xdr:from>
    <xdr:ext cx="534377" cy="259045"/>
    <xdr:sp macro="" textlink="">
      <xdr:nvSpPr>
        <xdr:cNvPr id="620" name="テキスト ボックス 619"/>
        <xdr:cNvSpPr txBox="1"/>
      </xdr:nvSpPr>
      <xdr:spPr>
        <a:xfrm>
          <a:off x="12547111" y="127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40342</xdr:rowOff>
    </xdr:from>
    <xdr:to>
      <xdr:col>23</xdr:col>
      <xdr:colOff>568325</xdr:colOff>
      <xdr:row>73</xdr:row>
      <xdr:rowOff>141942</xdr:rowOff>
    </xdr:to>
    <xdr:sp macro="" textlink="">
      <xdr:nvSpPr>
        <xdr:cNvPr id="626" name="円/楕円 625"/>
        <xdr:cNvSpPr/>
      </xdr:nvSpPr>
      <xdr:spPr>
        <a:xfrm>
          <a:off x="16268700" y="125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63219</xdr:rowOff>
    </xdr:from>
    <xdr:ext cx="534377" cy="259045"/>
    <xdr:sp macro="" textlink="">
      <xdr:nvSpPr>
        <xdr:cNvPr id="627" name="公債費該当値テキスト"/>
        <xdr:cNvSpPr txBox="1"/>
      </xdr:nvSpPr>
      <xdr:spPr>
        <a:xfrm>
          <a:off x="16370300" y="124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59772</xdr:rowOff>
    </xdr:from>
    <xdr:to>
      <xdr:col>22</xdr:col>
      <xdr:colOff>415925</xdr:colOff>
      <xdr:row>73</xdr:row>
      <xdr:rowOff>161372</xdr:rowOff>
    </xdr:to>
    <xdr:sp macro="" textlink="">
      <xdr:nvSpPr>
        <xdr:cNvPr id="628" name="円/楕円 627"/>
        <xdr:cNvSpPr/>
      </xdr:nvSpPr>
      <xdr:spPr>
        <a:xfrm>
          <a:off x="15430500" y="125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6449</xdr:rowOff>
    </xdr:from>
    <xdr:ext cx="534377" cy="259045"/>
    <xdr:sp macro="" textlink="">
      <xdr:nvSpPr>
        <xdr:cNvPr id="629" name="テキスト ボックス 628"/>
        <xdr:cNvSpPr txBox="1"/>
      </xdr:nvSpPr>
      <xdr:spPr>
        <a:xfrm>
          <a:off x="15214111" y="123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78556</xdr:rowOff>
    </xdr:from>
    <xdr:to>
      <xdr:col>21</xdr:col>
      <xdr:colOff>212725</xdr:colOff>
      <xdr:row>74</xdr:row>
      <xdr:rowOff>8706</xdr:rowOff>
    </xdr:to>
    <xdr:sp macro="" textlink="">
      <xdr:nvSpPr>
        <xdr:cNvPr id="630" name="円/楕円 629"/>
        <xdr:cNvSpPr/>
      </xdr:nvSpPr>
      <xdr:spPr>
        <a:xfrm>
          <a:off x="14541500" y="125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25233</xdr:rowOff>
    </xdr:from>
    <xdr:ext cx="534377" cy="259045"/>
    <xdr:sp macro="" textlink="">
      <xdr:nvSpPr>
        <xdr:cNvPr id="631" name="テキスト ボックス 630"/>
        <xdr:cNvSpPr txBox="1"/>
      </xdr:nvSpPr>
      <xdr:spPr>
        <a:xfrm>
          <a:off x="14325111" y="123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98272</xdr:rowOff>
    </xdr:from>
    <xdr:to>
      <xdr:col>20</xdr:col>
      <xdr:colOff>9525</xdr:colOff>
      <xdr:row>74</xdr:row>
      <xdr:rowOff>28422</xdr:rowOff>
    </xdr:to>
    <xdr:sp macro="" textlink="">
      <xdr:nvSpPr>
        <xdr:cNvPr id="632" name="円/楕円 631"/>
        <xdr:cNvSpPr/>
      </xdr:nvSpPr>
      <xdr:spPr>
        <a:xfrm>
          <a:off x="13652500" y="126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44949</xdr:rowOff>
    </xdr:from>
    <xdr:ext cx="534377" cy="259045"/>
    <xdr:sp macro="" textlink="">
      <xdr:nvSpPr>
        <xdr:cNvPr id="633" name="テキスト ボックス 632"/>
        <xdr:cNvSpPr txBox="1"/>
      </xdr:nvSpPr>
      <xdr:spPr>
        <a:xfrm>
          <a:off x="13436111" y="123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96710</xdr:rowOff>
    </xdr:from>
    <xdr:to>
      <xdr:col>18</xdr:col>
      <xdr:colOff>492125</xdr:colOff>
      <xdr:row>74</xdr:row>
      <xdr:rowOff>26860</xdr:rowOff>
    </xdr:to>
    <xdr:sp macro="" textlink="">
      <xdr:nvSpPr>
        <xdr:cNvPr id="634" name="円/楕円 633"/>
        <xdr:cNvSpPr/>
      </xdr:nvSpPr>
      <xdr:spPr>
        <a:xfrm>
          <a:off x="12763500" y="126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43387</xdr:rowOff>
    </xdr:from>
    <xdr:ext cx="534377" cy="259045"/>
    <xdr:sp macro="" textlink="">
      <xdr:nvSpPr>
        <xdr:cNvPr id="635" name="テキスト ボックス 634"/>
        <xdr:cNvSpPr txBox="1"/>
      </xdr:nvSpPr>
      <xdr:spPr>
        <a:xfrm>
          <a:off x="12547111" y="123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56860</xdr:rowOff>
    </xdr:from>
    <xdr:to>
      <xdr:col>23</xdr:col>
      <xdr:colOff>517525</xdr:colOff>
      <xdr:row>98</xdr:row>
      <xdr:rowOff>123982</xdr:rowOff>
    </xdr:to>
    <xdr:cxnSp macro="">
      <xdr:nvCxnSpPr>
        <xdr:cNvPr id="662" name="直線コネクタ 661"/>
        <xdr:cNvCxnSpPr/>
      </xdr:nvCxnSpPr>
      <xdr:spPr>
        <a:xfrm>
          <a:off x="15481300" y="16858960"/>
          <a:ext cx="838200" cy="6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56860</xdr:rowOff>
    </xdr:from>
    <xdr:to>
      <xdr:col>22</xdr:col>
      <xdr:colOff>365125</xdr:colOff>
      <xdr:row>98</xdr:row>
      <xdr:rowOff>101834</xdr:rowOff>
    </xdr:to>
    <xdr:cxnSp macro="">
      <xdr:nvCxnSpPr>
        <xdr:cNvPr id="665" name="直線コネクタ 664"/>
        <xdr:cNvCxnSpPr/>
      </xdr:nvCxnSpPr>
      <xdr:spPr>
        <a:xfrm flipV="1">
          <a:off x="14592300" y="16858960"/>
          <a:ext cx="889000" cy="4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7" name="テキスト ボックス 666"/>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37492</xdr:rowOff>
    </xdr:from>
    <xdr:to>
      <xdr:col>21</xdr:col>
      <xdr:colOff>161925</xdr:colOff>
      <xdr:row>98</xdr:row>
      <xdr:rowOff>101834</xdr:rowOff>
    </xdr:to>
    <xdr:cxnSp macro="">
      <xdr:nvCxnSpPr>
        <xdr:cNvPr id="668" name="直線コネクタ 667"/>
        <xdr:cNvCxnSpPr/>
      </xdr:nvCxnSpPr>
      <xdr:spPr>
        <a:xfrm>
          <a:off x="13703300" y="16839592"/>
          <a:ext cx="889000" cy="6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30758</xdr:rowOff>
    </xdr:from>
    <xdr:to>
      <xdr:col>21</xdr:col>
      <xdr:colOff>212725</xdr:colOff>
      <xdr:row>98</xdr:row>
      <xdr:rowOff>132358</xdr:rowOff>
    </xdr:to>
    <xdr:sp macro="" textlink="">
      <xdr:nvSpPr>
        <xdr:cNvPr id="669" name="フローチャート : 判断 668"/>
        <xdr:cNvSpPr/>
      </xdr:nvSpPr>
      <xdr:spPr>
        <a:xfrm>
          <a:off x="14541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148885</xdr:rowOff>
    </xdr:from>
    <xdr:ext cx="534377" cy="259045"/>
    <xdr:sp macro="" textlink="">
      <xdr:nvSpPr>
        <xdr:cNvPr id="670" name="テキスト ボックス 669"/>
        <xdr:cNvSpPr txBox="1"/>
      </xdr:nvSpPr>
      <xdr:spPr>
        <a:xfrm>
          <a:off x="14325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37492</xdr:rowOff>
    </xdr:from>
    <xdr:to>
      <xdr:col>19</xdr:col>
      <xdr:colOff>644525</xdr:colOff>
      <xdr:row>98</xdr:row>
      <xdr:rowOff>93294</xdr:rowOff>
    </xdr:to>
    <xdr:cxnSp macro="">
      <xdr:nvCxnSpPr>
        <xdr:cNvPr id="671" name="直線コネクタ 670"/>
        <xdr:cNvCxnSpPr/>
      </xdr:nvCxnSpPr>
      <xdr:spPr>
        <a:xfrm flipV="1">
          <a:off x="12814300" y="16839592"/>
          <a:ext cx="889000" cy="5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16512</xdr:rowOff>
    </xdr:from>
    <xdr:to>
      <xdr:col>20</xdr:col>
      <xdr:colOff>9525</xdr:colOff>
      <xdr:row>98</xdr:row>
      <xdr:rowOff>118112</xdr:rowOff>
    </xdr:to>
    <xdr:sp macro="" textlink="">
      <xdr:nvSpPr>
        <xdr:cNvPr id="672" name="フローチャート : 判断 671"/>
        <xdr:cNvSpPr/>
      </xdr:nvSpPr>
      <xdr:spPr>
        <a:xfrm>
          <a:off x="13652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109239</xdr:rowOff>
    </xdr:from>
    <xdr:ext cx="534377" cy="259045"/>
    <xdr:sp macro="" textlink="">
      <xdr:nvSpPr>
        <xdr:cNvPr id="673" name="テキスト ボックス 672"/>
        <xdr:cNvSpPr txBox="1"/>
      </xdr:nvSpPr>
      <xdr:spPr>
        <a:xfrm>
          <a:off x="13436111" y="16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36263</xdr:rowOff>
    </xdr:from>
    <xdr:to>
      <xdr:col>18</xdr:col>
      <xdr:colOff>492125</xdr:colOff>
      <xdr:row>98</xdr:row>
      <xdr:rowOff>137863</xdr:rowOff>
    </xdr:to>
    <xdr:sp macro="" textlink="">
      <xdr:nvSpPr>
        <xdr:cNvPr id="674" name="フローチャート : 判断 673"/>
        <xdr:cNvSpPr/>
      </xdr:nvSpPr>
      <xdr:spPr>
        <a:xfrm>
          <a:off x="12763500" y="168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154390</xdr:rowOff>
    </xdr:from>
    <xdr:ext cx="534377" cy="259045"/>
    <xdr:sp macro="" textlink="">
      <xdr:nvSpPr>
        <xdr:cNvPr id="675" name="テキスト ボックス 674"/>
        <xdr:cNvSpPr txBox="1"/>
      </xdr:nvSpPr>
      <xdr:spPr>
        <a:xfrm>
          <a:off x="12547111" y="166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73182</xdr:rowOff>
    </xdr:from>
    <xdr:to>
      <xdr:col>23</xdr:col>
      <xdr:colOff>568325</xdr:colOff>
      <xdr:row>99</xdr:row>
      <xdr:rowOff>3332</xdr:rowOff>
    </xdr:to>
    <xdr:sp macro="" textlink="">
      <xdr:nvSpPr>
        <xdr:cNvPr id="681" name="円/楕円 680"/>
        <xdr:cNvSpPr/>
      </xdr:nvSpPr>
      <xdr:spPr>
        <a:xfrm>
          <a:off x="16268700" y="1687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159559</xdr:rowOff>
    </xdr:from>
    <xdr:ext cx="469744" cy="259045"/>
    <xdr:sp macro="" textlink="">
      <xdr:nvSpPr>
        <xdr:cNvPr id="682" name="積立金該当値テキスト"/>
        <xdr:cNvSpPr txBox="1"/>
      </xdr:nvSpPr>
      <xdr:spPr>
        <a:xfrm>
          <a:off x="16370300" y="167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6060</xdr:rowOff>
    </xdr:from>
    <xdr:to>
      <xdr:col>22</xdr:col>
      <xdr:colOff>415925</xdr:colOff>
      <xdr:row>98</xdr:row>
      <xdr:rowOff>107660</xdr:rowOff>
    </xdr:to>
    <xdr:sp macro="" textlink="">
      <xdr:nvSpPr>
        <xdr:cNvPr id="683" name="円/楕円 682"/>
        <xdr:cNvSpPr/>
      </xdr:nvSpPr>
      <xdr:spPr>
        <a:xfrm>
          <a:off x="15430500" y="168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124187</xdr:rowOff>
    </xdr:from>
    <xdr:ext cx="534377" cy="259045"/>
    <xdr:sp macro="" textlink="">
      <xdr:nvSpPr>
        <xdr:cNvPr id="684" name="テキスト ボックス 683"/>
        <xdr:cNvSpPr txBox="1"/>
      </xdr:nvSpPr>
      <xdr:spPr>
        <a:xfrm>
          <a:off x="15214111" y="165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51034</xdr:rowOff>
    </xdr:from>
    <xdr:to>
      <xdr:col>21</xdr:col>
      <xdr:colOff>212725</xdr:colOff>
      <xdr:row>98</xdr:row>
      <xdr:rowOff>152634</xdr:rowOff>
    </xdr:to>
    <xdr:sp macro="" textlink="">
      <xdr:nvSpPr>
        <xdr:cNvPr id="685" name="円/楕円 684"/>
        <xdr:cNvSpPr/>
      </xdr:nvSpPr>
      <xdr:spPr>
        <a:xfrm>
          <a:off x="14541500" y="168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143761</xdr:rowOff>
    </xdr:from>
    <xdr:ext cx="469744" cy="259045"/>
    <xdr:sp macro="" textlink="">
      <xdr:nvSpPr>
        <xdr:cNvPr id="686" name="テキスト ボックス 685"/>
        <xdr:cNvSpPr txBox="1"/>
      </xdr:nvSpPr>
      <xdr:spPr>
        <a:xfrm>
          <a:off x="14357427" y="169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158142</xdr:rowOff>
    </xdr:from>
    <xdr:to>
      <xdr:col>20</xdr:col>
      <xdr:colOff>9525</xdr:colOff>
      <xdr:row>98</xdr:row>
      <xdr:rowOff>88292</xdr:rowOff>
    </xdr:to>
    <xdr:sp macro="" textlink="">
      <xdr:nvSpPr>
        <xdr:cNvPr id="687" name="円/楕円 686"/>
        <xdr:cNvSpPr/>
      </xdr:nvSpPr>
      <xdr:spPr>
        <a:xfrm>
          <a:off x="13652500" y="167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104819</xdr:rowOff>
    </xdr:from>
    <xdr:ext cx="534377" cy="259045"/>
    <xdr:sp macro="" textlink="">
      <xdr:nvSpPr>
        <xdr:cNvPr id="688" name="テキスト ボックス 687"/>
        <xdr:cNvSpPr txBox="1"/>
      </xdr:nvSpPr>
      <xdr:spPr>
        <a:xfrm>
          <a:off x="13436111" y="165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42494</xdr:rowOff>
    </xdr:from>
    <xdr:to>
      <xdr:col>18</xdr:col>
      <xdr:colOff>492125</xdr:colOff>
      <xdr:row>98</xdr:row>
      <xdr:rowOff>144094</xdr:rowOff>
    </xdr:to>
    <xdr:sp macro="" textlink="">
      <xdr:nvSpPr>
        <xdr:cNvPr id="689" name="円/楕円 688"/>
        <xdr:cNvSpPr/>
      </xdr:nvSpPr>
      <xdr:spPr>
        <a:xfrm>
          <a:off x="12763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135221</xdr:rowOff>
    </xdr:from>
    <xdr:ext cx="534377" cy="259045"/>
    <xdr:sp macro="" textlink="">
      <xdr:nvSpPr>
        <xdr:cNvPr id="690" name="テキスト ボックス 689"/>
        <xdr:cNvSpPr txBox="1"/>
      </xdr:nvSpPr>
      <xdr:spPr>
        <a:xfrm>
          <a:off x="12547111" y="169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42418</xdr:rowOff>
    </xdr:from>
    <xdr:to>
      <xdr:col>32</xdr:col>
      <xdr:colOff>187325</xdr:colOff>
      <xdr:row>39</xdr:row>
      <xdr:rowOff>43815</xdr:rowOff>
    </xdr:to>
    <xdr:cxnSp macro="">
      <xdr:nvCxnSpPr>
        <xdr:cNvPr id="719" name="直線コネクタ 718"/>
        <xdr:cNvCxnSpPr/>
      </xdr:nvCxnSpPr>
      <xdr:spPr>
        <a:xfrm>
          <a:off x="21323300" y="6728968"/>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37211</xdr:rowOff>
    </xdr:from>
    <xdr:to>
      <xdr:col>31</xdr:col>
      <xdr:colOff>34925</xdr:colOff>
      <xdr:row>39</xdr:row>
      <xdr:rowOff>42418</xdr:rowOff>
    </xdr:to>
    <xdr:cxnSp macro="">
      <xdr:nvCxnSpPr>
        <xdr:cNvPr id="722" name="直線コネクタ 721"/>
        <xdr:cNvCxnSpPr/>
      </xdr:nvCxnSpPr>
      <xdr:spPr>
        <a:xfrm>
          <a:off x="20434300" y="6723761"/>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37211</xdr:rowOff>
    </xdr:from>
    <xdr:to>
      <xdr:col>29</xdr:col>
      <xdr:colOff>517525</xdr:colOff>
      <xdr:row>39</xdr:row>
      <xdr:rowOff>38227</xdr:rowOff>
    </xdr:to>
    <xdr:cxnSp macro="">
      <xdr:nvCxnSpPr>
        <xdr:cNvPr id="725" name="直線コネクタ 724"/>
        <xdr:cNvCxnSpPr/>
      </xdr:nvCxnSpPr>
      <xdr:spPr>
        <a:xfrm flipV="1">
          <a:off x="19545300" y="6723761"/>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52070</xdr:rowOff>
    </xdr:from>
    <xdr:to>
      <xdr:col>29</xdr:col>
      <xdr:colOff>568325</xdr:colOff>
      <xdr:row>37</xdr:row>
      <xdr:rowOff>153670</xdr:rowOff>
    </xdr:to>
    <xdr:sp macro="" textlink="">
      <xdr:nvSpPr>
        <xdr:cNvPr id="726" name="フローチャート : 判断 725"/>
        <xdr:cNvSpPr/>
      </xdr:nvSpPr>
      <xdr:spPr>
        <a:xfrm>
          <a:off x="20383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170197</xdr:rowOff>
    </xdr:from>
    <xdr:ext cx="469744" cy="259045"/>
    <xdr:sp macro="" textlink="">
      <xdr:nvSpPr>
        <xdr:cNvPr id="727" name="テキスト ボックス 726"/>
        <xdr:cNvSpPr txBox="1"/>
      </xdr:nvSpPr>
      <xdr:spPr>
        <a:xfrm>
          <a:off x="20199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37465</xdr:rowOff>
    </xdr:from>
    <xdr:to>
      <xdr:col>28</xdr:col>
      <xdr:colOff>314325</xdr:colOff>
      <xdr:row>39</xdr:row>
      <xdr:rowOff>38227</xdr:rowOff>
    </xdr:to>
    <xdr:cxnSp macro="">
      <xdr:nvCxnSpPr>
        <xdr:cNvPr id="728" name="直線コネクタ 727"/>
        <xdr:cNvCxnSpPr/>
      </xdr:nvCxnSpPr>
      <xdr:spPr>
        <a:xfrm>
          <a:off x="18656300" y="672401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123444</xdr:rowOff>
    </xdr:from>
    <xdr:to>
      <xdr:col>28</xdr:col>
      <xdr:colOff>365125</xdr:colOff>
      <xdr:row>38</xdr:row>
      <xdr:rowOff>53594</xdr:rowOff>
    </xdr:to>
    <xdr:sp macro="" textlink="">
      <xdr:nvSpPr>
        <xdr:cNvPr id="729" name="フローチャート : 判断 728"/>
        <xdr:cNvSpPr/>
      </xdr:nvSpPr>
      <xdr:spPr>
        <a:xfrm>
          <a:off x="19494500" y="64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70121</xdr:rowOff>
    </xdr:from>
    <xdr:ext cx="469744" cy="259045"/>
    <xdr:sp macro="" textlink="">
      <xdr:nvSpPr>
        <xdr:cNvPr id="730" name="テキスト ボックス 729"/>
        <xdr:cNvSpPr txBox="1"/>
      </xdr:nvSpPr>
      <xdr:spPr>
        <a:xfrm>
          <a:off x="19310427" y="624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92202</xdr:rowOff>
    </xdr:from>
    <xdr:to>
      <xdr:col>27</xdr:col>
      <xdr:colOff>161925</xdr:colOff>
      <xdr:row>38</xdr:row>
      <xdr:rowOff>22352</xdr:rowOff>
    </xdr:to>
    <xdr:sp macro="" textlink="">
      <xdr:nvSpPr>
        <xdr:cNvPr id="731" name="フローチャート : 判断 730"/>
        <xdr:cNvSpPr/>
      </xdr:nvSpPr>
      <xdr:spPr>
        <a:xfrm>
          <a:off x="186055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38879</xdr:rowOff>
    </xdr:from>
    <xdr:ext cx="469744" cy="259045"/>
    <xdr:sp macro="" textlink="">
      <xdr:nvSpPr>
        <xdr:cNvPr id="732" name="テキスト ボックス 731"/>
        <xdr:cNvSpPr txBox="1"/>
      </xdr:nvSpPr>
      <xdr:spPr>
        <a:xfrm>
          <a:off x="18421427" y="62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164465</xdr:rowOff>
    </xdr:from>
    <xdr:to>
      <xdr:col>32</xdr:col>
      <xdr:colOff>238125</xdr:colOff>
      <xdr:row>39</xdr:row>
      <xdr:rowOff>94615</xdr:rowOff>
    </xdr:to>
    <xdr:sp macro="" textlink="">
      <xdr:nvSpPr>
        <xdr:cNvPr id="738" name="円/楕円 737"/>
        <xdr:cNvSpPr/>
      </xdr:nvSpPr>
      <xdr:spPr>
        <a:xfrm>
          <a:off x="22110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79392</xdr:rowOff>
    </xdr:from>
    <xdr:ext cx="249299" cy="259045"/>
    <xdr:sp macro="" textlink="">
      <xdr:nvSpPr>
        <xdr:cNvPr id="739" name="投資及び出資金該当値テキスト"/>
        <xdr:cNvSpPr txBox="1"/>
      </xdr:nvSpPr>
      <xdr:spPr>
        <a:xfrm>
          <a:off x="22212300" y="6594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163068</xdr:rowOff>
    </xdr:from>
    <xdr:to>
      <xdr:col>31</xdr:col>
      <xdr:colOff>85725</xdr:colOff>
      <xdr:row>39</xdr:row>
      <xdr:rowOff>93218</xdr:rowOff>
    </xdr:to>
    <xdr:sp macro="" textlink="">
      <xdr:nvSpPr>
        <xdr:cNvPr id="740" name="円/楕円 739"/>
        <xdr:cNvSpPr/>
      </xdr:nvSpPr>
      <xdr:spPr>
        <a:xfrm>
          <a:off x="21272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84345</xdr:rowOff>
    </xdr:from>
    <xdr:ext cx="313932" cy="259045"/>
    <xdr:sp macro="" textlink="">
      <xdr:nvSpPr>
        <xdr:cNvPr id="741" name="テキスト ボックス 740"/>
        <xdr:cNvSpPr txBox="1"/>
      </xdr:nvSpPr>
      <xdr:spPr>
        <a:xfrm>
          <a:off x="21166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157861</xdr:rowOff>
    </xdr:from>
    <xdr:to>
      <xdr:col>29</xdr:col>
      <xdr:colOff>568325</xdr:colOff>
      <xdr:row>39</xdr:row>
      <xdr:rowOff>88011</xdr:rowOff>
    </xdr:to>
    <xdr:sp macro="" textlink="">
      <xdr:nvSpPr>
        <xdr:cNvPr id="742" name="円/楕円 741"/>
        <xdr:cNvSpPr/>
      </xdr:nvSpPr>
      <xdr:spPr>
        <a:xfrm>
          <a:off x="20383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79138</xdr:rowOff>
    </xdr:from>
    <xdr:ext cx="313932" cy="259045"/>
    <xdr:sp macro="" textlink="">
      <xdr:nvSpPr>
        <xdr:cNvPr id="743" name="テキスト ボックス 742"/>
        <xdr:cNvSpPr txBox="1"/>
      </xdr:nvSpPr>
      <xdr:spPr>
        <a:xfrm>
          <a:off x="20277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158877</xdr:rowOff>
    </xdr:from>
    <xdr:to>
      <xdr:col>28</xdr:col>
      <xdr:colOff>365125</xdr:colOff>
      <xdr:row>39</xdr:row>
      <xdr:rowOff>89027</xdr:rowOff>
    </xdr:to>
    <xdr:sp macro="" textlink="">
      <xdr:nvSpPr>
        <xdr:cNvPr id="744" name="円/楕円 743"/>
        <xdr:cNvSpPr/>
      </xdr:nvSpPr>
      <xdr:spPr>
        <a:xfrm>
          <a:off x="19494500" y="66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80154</xdr:rowOff>
    </xdr:from>
    <xdr:ext cx="313932" cy="259045"/>
    <xdr:sp macro="" textlink="">
      <xdr:nvSpPr>
        <xdr:cNvPr id="745" name="テキスト ボックス 744"/>
        <xdr:cNvSpPr txBox="1"/>
      </xdr:nvSpPr>
      <xdr:spPr>
        <a:xfrm>
          <a:off x="19388333" y="6766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158115</xdr:rowOff>
    </xdr:from>
    <xdr:to>
      <xdr:col>27</xdr:col>
      <xdr:colOff>161925</xdr:colOff>
      <xdr:row>39</xdr:row>
      <xdr:rowOff>88265</xdr:rowOff>
    </xdr:to>
    <xdr:sp macro="" textlink="">
      <xdr:nvSpPr>
        <xdr:cNvPr id="746" name="円/楕円 745"/>
        <xdr:cNvSpPr/>
      </xdr:nvSpPr>
      <xdr:spPr>
        <a:xfrm>
          <a:off x="18605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79392</xdr:rowOff>
    </xdr:from>
    <xdr:ext cx="313932" cy="259045"/>
    <xdr:sp macro="" textlink="">
      <xdr:nvSpPr>
        <xdr:cNvPr id="747" name="テキスト ボックス 746"/>
        <xdr:cNvSpPr txBox="1"/>
      </xdr:nvSpPr>
      <xdr:spPr>
        <a:xfrm>
          <a:off x="18499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18714</xdr:rowOff>
    </xdr:from>
    <xdr:to>
      <xdr:col>32</xdr:col>
      <xdr:colOff>187325</xdr:colOff>
      <xdr:row>58</xdr:row>
      <xdr:rowOff>18942</xdr:rowOff>
    </xdr:to>
    <xdr:cxnSp macro="">
      <xdr:nvCxnSpPr>
        <xdr:cNvPr id="772" name="直線コネクタ 771"/>
        <xdr:cNvCxnSpPr/>
      </xdr:nvCxnSpPr>
      <xdr:spPr>
        <a:xfrm>
          <a:off x="21323300" y="996281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18370</xdr:rowOff>
    </xdr:from>
    <xdr:to>
      <xdr:col>31</xdr:col>
      <xdr:colOff>34925</xdr:colOff>
      <xdr:row>58</xdr:row>
      <xdr:rowOff>18714</xdr:rowOff>
    </xdr:to>
    <xdr:cxnSp macro="">
      <xdr:nvCxnSpPr>
        <xdr:cNvPr id="775" name="直線コネクタ 774"/>
        <xdr:cNvCxnSpPr/>
      </xdr:nvCxnSpPr>
      <xdr:spPr>
        <a:xfrm>
          <a:off x="20434300" y="996247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18370</xdr:rowOff>
    </xdr:from>
    <xdr:to>
      <xdr:col>29</xdr:col>
      <xdr:colOff>517525</xdr:colOff>
      <xdr:row>58</xdr:row>
      <xdr:rowOff>18370</xdr:rowOff>
    </xdr:to>
    <xdr:cxnSp macro="">
      <xdr:nvCxnSpPr>
        <xdr:cNvPr id="778" name="直線コネクタ 777"/>
        <xdr:cNvCxnSpPr/>
      </xdr:nvCxnSpPr>
      <xdr:spPr>
        <a:xfrm>
          <a:off x="19545300" y="9962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91301</xdr:rowOff>
    </xdr:from>
    <xdr:to>
      <xdr:col>29</xdr:col>
      <xdr:colOff>568325</xdr:colOff>
      <xdr:row>57</xdr:row>
      <xdr:rowOff>21451</xdr:rowOff>
    </xdr:to>
    <xdr:sp macro="" textlink="">
      <xdr:nvSpPr>
        <xdr:cNvPr id="779" name="フローチャート : 判断 778"/>
        <xdr:cNvSpPr/>
      </xdr:nvSpPr>
      <xdr:spPr>
        <a:xfrm>
          <a:off x="20383500" y="9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37978</xdr:rowOff>
    </xdr:from>
    <xdr:ext cx="469744" cy="259045"/>
    <xdr:sp macro="" textlink="">
      <xdr:nvSpPr>
        <xdr:cNvPr id="780" name="テキスト ボックス 779"/>
        <xdr:cNvSpPr txBox="1"/>
      </xdr:nvSpPr>
      <xdr:spPr>
        <a:xfrm>
          <a:off x="20199427" y="9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17742</xdr:rowOff>
    </xdr:from>
    <xdr:to>
      <xdr:col>28</xdr:col>
      <xdr:colOff>314325</xdr:colOff>
      <xdr:row>58</xdr:row>
      <xdr:rowOff>18370</xdr:rowOff>
    </xdr:to>
    <xdr:cxnSp macro="">
      <xdr:nvCxnSpPr>
        <xdr:cNvPr id="781" name="直線コネクタ 780"/>
        <xdr:cNvCxnSpPr/>
      </xdr:nvCxnSpPr>
      <xdr:spPr>
        <a:xfrm>
          <a:off x="18656300" y="9961842"/>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102216</xdr:rowOff>
    </xdr:from>
    <xdr:to>
      <xdr:col>28</xdr:col>
      <xdr:colOff>365125</xdr:colOff>
      <xdr:row>57</xdr:row>
      <xdr:rowOff>32366</xdr:rowOff>
    </xdr:to>
    <xdr:sp macro="" textlink="">
      <xdr:nvSpPr>
        <xdr:cNvPr id="782" name="フローチャート : 判断 781"/>
        <xdr:cNvSpPr/>
      </xdr:nvSpPr>
      <xdr:spPr>
        <a:xfrm>
          <a:off x="19494500" y="97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48893</xdr:rowOff>
    </xdr:from>
    <xdr:ext cx="469744" cy="259045"/>
    <xdr:sp macro="" textlink="">
      <xdr:nvSpPr>
        <xdr:cNvPr id="783" name="テキスト ボックス 782"/>
        <xdr:cNvSpPr txBox="1"/>
      </xdr:nvSpPr>
      <xdr:spPr>
        <a:xfrm>
          <a:off x="19310427" y="94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98158</xdr:rowOff>
    </xdr:from>
    <xdr:to>
      <xdr:col>27</xdr:col>
      <xdr:colOff>161925</xdr:colOff>
      <xdr:row>57</xdr:row>
      <xdr:rowOff>28308</xdr:rowOff>
    </xdr:to>
    <xdr:sp macro="" textlink="">
      <xdr:nvSpPr>
        <xdr:cNvPr id="784" name="フローチャート : 判断 783"/>
        <xdr:cNvSpPr/>
      </xdr:nvSpPr>
      <xdr:spPr>
        <a:xfrm>
          <a:off x="18605500" y="969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44835</xdr:rowOff>
    </xdr:from>
    <xdr:ext cx="469744" cy="259045"/>
    <xdr:sp macro="" textlink="">
      <xdr:nvSpPr>
        <xdr:cNvPr id="785" name="テキスト ボックス 784"/>
        <xdr:cNvSpPr txBox="1"/>
      </xdr:nvSpPr>
      <xdr:spPr>
        <a:xfrm>
          <a:off x="18421427" y="947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139592</xdr:rowOff>
    </xdr:from>
    <xdr:to>
      <xdr:col>32</xdr:col>
      <xdr:colOff>238125</xdr:colOff>
      <xdr:row>58</xdr:row>
      <xdr:rowOff>69742</xdr:rowOff>
    </xdr:to>
    <xdr:sp macro="" textlink="">
      <xdr:nvSpPr>
        <xdr:cNvPr id="791" name="円/楕円 790"/>
        <xdr:cNvSpPr/>
      </xdr:nvSpPr>
      <xdr:spPr>
        <a:xfrm>
          <a:off x="22110700" y="99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54519</xdr:rowOff>
    </xdr:from>
    <xdr:ext cx="378565" cy="259045"/>
    <xdr:sp macro="" textlink="">
      <xdr:nvSpPr>
        <xdr:cNvPr id="792" name="貸付金該当値テキスト"/>
        <xdr:cNvSpPr txBox="1"/>
      </xdr:nvSpPr>
      <xdr:spPr>
        <a:xfrm>
          <a:off x="22212300" y="9827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139364</xdr:rowOff>
    </xdr:from>
    <xdr:to>
      <xdr:col>31</xdr:col>
      <xdr:colOff>85725</xdr:colOff>
      <xdr:row>58</xdr:row>
      <xdr:rowOff>69514</xdr:rowOff>
    </xdr:to>
    <xdr:sp macro="" textlink="">
      <xdr:nvSpPr>
        <xdr:cNvPr id="793" name="円/楕円 792"/>
        <xdr:cNvSpPr/>
      </xdr:nvSpPr>
      <xdr:spPr>
        <a:xfrm>
          <a:off x="21272500" y="99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60641</xdr:rowOff>
    </xdr:from>
    <xdr:ext cx="378565" cy="259045"/>
    <xdr:sp macro="" textlink="">
      <xdr:nvSpPr>
        <xdr:cNvPr id="794" name="テキスト ボックス 793"/>
        <xdr:cNvSpPr txBox="1"/>
      </xdr:nvSpPr>
      <xdr:spPr>
        <a:xfrm>
          <a:off x="21134017" y="1000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139020</xdr:rowOff>
    </xdr:from>
    <xdr:to>
      <xdr:col>29</xdr:col>
      <xdr:colOff>568325</xdr:colOff>
      <xdr:row>58</xdr:row>
      <xdr:rowOff>69170</xdr:rowOff>
    </xdr:to>
    <xdr:sp macro="" textlink="">
      <xdr:nvSpPr>
        <xdr:cNvPr id="795" name="円/楕円 794"/>
        <xdr:cNvSpPr/>
      </xdr:nvSpPr>
      <xdr:spPr>
        <a:xfrm>
          <a:off x="20383500" y="99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60297</xdr:rowOff>
    </xdr:from>
    <xdr:ext cx="378565" cy="259045"/>
    <xdr:sp macro="" textlink="">
      <xdr:nvSpPr>
        <xdr:cNvPr id="796" name="テキスト ボックス 795"/>
        <xdr:cNvSpPr txBox="1"/>
      </xdr:nvSpPr>
      <xdr:spPr>
        <a:xfrm>
          <a:off x="20245017" y="1000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139020</xdr:rowOff>
    </xdr:from>
    <xdr:to>
      <xdr:col>28</xdr:col>
      <xdr:colOff>365125</xdr:colOff>
      <xdr:row>58</xdr:row>
      <xdr:rowOff>69170</xdr:rowOff>
    </xdr:to>
    <xdr:sp macro="" textlink="">
      <xdr:nvSpPr>
        <xdr:cNvPr id="797" name="円/楕円 796"/>
        <xdr:cNvSpPr/>
      </xdr:nvSpPr>
      <xdr:spPr>
        <a:xfrm>
          <a:off x="19494500" y="99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60297</xdr:rowOff>
    </xdr:from>
    <xdr:ext cx="378565" cy="259045"/>
    <xdr:sp macro="" textlink="">
      <xdr:nvSpPr>
        <xdr:cNvPr id="798" name="テキスト ボックス 797"/>
        <xdr:cNvSpPr txBox="1"/>
      </xdr:nvSpPr>
      <xdr:spPr>
        <a:xfrm>
          <a:off x="19356017" y="1000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138392</xdr:rowOff>
    </xdr:from>
    <xdr:to>
      <xdr:col>27</xdr:col>
      <xdr:colOff>161925</xdr:colOff>
      <xdr:row>58</xdr:row>
      <xdr:rowOff>68542</xdr:rowOff>
    </xdr:to>
    <xdr:sp macro="" textlink="">
      <xdr:nvSpPr>
        <xdr:cNvPr id="799" name="円/楕円 798"/>
        <xdr:cNvSpPr/>
      </xdr:nvSpPr>
      <xdr:spPr>
        <a:xfrm>
          <a:off x="18605500" y="99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59669</xdr:rowOff>
    </xdr:from>
    <xdr:ext cx="378565" cy="259045"/>
    <xdr:sp macro="" textlink="">
      <xdr:nvSpPr>
        <xdr:cNvPr id="800" name="テキスト ボックス 799"/>
        <xdr:cNvSpPr txBox="1"/>
      </xdr:nvSpPr>
      <xdr:spPr>
        <a:xfrm>
          <a:off x="18467017" y="1000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6198</xdr:rowOff>
    </xdr:from>
    <xdr:to>
      <xdr:col>32</xdr:col>
      <xdr:colOff>187325</xdr:colOff>
      <xdr:row>76</xdr:row>
      <xdr:rowOff>39515</xdr:rowOff>
    </xdr:to>
    <xdr:cxnSp macro="">
      <xdr:nvCxnSpPr>
        <xdr:cNvPr id="830" name="直線コネクタ 829"/>
        <xdr:cNvCxnSpPr/>
      </xdr:nvCxnSpPr>
      <xdr:spPr>
        <a:xfrm>
          <a:off x="21323300" y="13036398"/>
          <a:ext cx="8382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31"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6198</xdr:rowOff>
    </xdr:from>
    <xdr:to>
      <xdr:col>31</xdr:col>
      <xdr:colOff>34925</xdr:colOff>
      <xdr:row>76</xdr:row>
      <xdr:rowOff>71482</xdr:rowOff>
    </xdr:to>
    <xdr:cxnSp macro="">
      <xdr:nvCxnSpPr>
        <xdr:cNvPr id="833" name="直線コネクタ 832"/>
        <xdr:cNvCxnSpPr/>
      </xdr:nvCxnSpPr>
      <xdr:spPr>
        <a:xfrm flipV="1">
          <a:off x="20434300" y="13036398"/>
          <a:ext cx="889000" cy="6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5" name="テキスト ボックス 834"/>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71482</xdr:rowOff>
    </xdr:from>
    <xdr:to>
      <xdr:col>29</xdr:col>
      <xdr:colOff>517525</xdr:colOff>
      <xdr:row>76</xdr:row>
      <xdr:rowOff>122992</xdr:rowOff>
    </xdr:to>
    <xdr:cxnSp macro="">
      <xdr:nvCxnSpPr>
        <xdr:cNvPr id="836" name="直線コネクタ 835"/>
        <xdr:cNvCxnSpPr/>
      </xdr:nvCxnSpPr>
      <xdr:spPr>
        <a:xfrm flipV="1">
          <a:off x="19545300" y="13101682"/>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54039</xdr:rowOff>
    </xdr:from>
    <xdr:to>
      <xdr:col>29</xdr:col>
      <xdr:colOff>568325</xdr:colOff>
      <xdr:row>76</xdr:row>
      <xdr:rowOff>155639</xdr:rowOff>
    </xdr:to>
    <xdr:sp macro="" textlink="">
      <xdr:nvSpPr>
        <xdr:cNvPr id="837" name="フローチャート : 判断 836"/>
        <xdr:cNvSpPr/>
      </xdr:nvSpPr>
      <xdr:spPr>
        <a:xfrm>
          <a:off x="20383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146766</xdr:rowOff>
    </xdr:from>
    <xdr:ext cx="534377" cy="259045"/>
    <xdr:sp macro="" textlink="">
      <xdr:nvSpPr>
        <xdr:cNvPr id="838" name="テキスト ボックス 837"/>
        <xdr:cNvSpPr txBox="1"/>
      </xdr:nvSpPr>
      <xdr:spPr>
        <a:xfrm>
          <a:off x="20167111" y="131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122992</xdr:rowOff>
    </xdr:from>
    <xdr:to>
      <xdr:col>28</xdr:col>
      <xdr:colOff>314325</xdr:colOff>
      <xdr:row>77</xdr:row>
      <xdr:rowOff>5398</xdr:rowOff>
    </xdr:to>
    <xdr:cxnSp macro="">
      <xdr:nvCxnSpPr>
        <xdr:cNvPr id="839" name="直線コネクタ 838"/>
        <xdr:cNvCxnSpPr/>
      </xdr:nvCxnSpPr>
      <xdr:spPr>
        <a:xfrm flipV="1">
          <a:off x="18656300" y="13153192"/>
          <a:ext cx="889000" cy="5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88137</xdr:rowOff>
    </xdr:from>
    <xdr:to>
      <xdr:col>28</xdr:col>
      <xdr:colOff>365125</xdr:colOff>
      <xdr:row>77</xdr:row>
      <xdr:rowOff>18287</xdr:rowOff>
    </xdr:to>
    <xdr:sp macro="" textlink="">
      <xdr:nvSpPr>
        <xdr:cNvPr id="840" name="フローチャート : 判断 839"/>
        <xdr:cNvSpPr/>
      </xdr:nvSpPr>
      <xdr:spPr>
        <a:xfrm>
          <a:off x="19494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9414</xdr:rowOff>
    </xdr:from>
    <xdr:ext cx="534377" cy="259045"/>
    <xdr:sp macro="" textlink="">
      <xdr:nvSpPr>
        <xdr:cNvPr id="841" name="テキスト ボックス 840"/>
        <xdr:cNvSpPr txBox="1"/>
      </xdr:nvSpPr>
      <xdr:spPr>
        <a:xfrm>
          <a:off x="19278111" y="1321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103397</xdr:rowOff>
    </xdr:from>
    <xdr:to>
      <xdr:col>27</xdr:col>
      <xdr:colOff>161925</xdr:colOff>
      <xdr:row>77</xdr:row>
      <xdr:rowOff>33547</xdr:rowOff>
    </xdr:to>
    <xdr:sp macro="" textlink="">
      <xdr:nvSpPr>
        <xdr:cNvPr id="842" name="フローチャート : 判断 841"/>
        <xdr:cNvSpPr/>
      </xdr:nvSpPr>
      <xdr:spPr>
        <a:xfrm>
          <a:off x="18605500" y="131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50074</xdr:rowOff>
    </xdr:from>
    <xdr:ext cx="534377" cy="259045"/>
    <xdr:sp macro="" textlink="">
      <xdr:nvSpPr>
        <xdr:cNvPr id="843" name="テキスト ボックス 842"/>
        <xdr:cNvSpPr txBox="1"/>
      </xdr:nvSpPr>
      <xdr:spPr>
        <a:xfrm>
          <a:off x="18389111" y="129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160165</xdr:rowOff>
    </xdr:from>
    <xdr:to>
      <xdr:col>32</xdr:col>
      <xdr:colOff>238125</xdr:colOff>
      <xdr:row>76</xdr:row>
      <xdr:rowOff>90315</xdr:rowOff>
    </xdr:to>
    <xdr:sp macro="" textlink="">
      <xdr:nvSpPr>
        <xdr:cNvPr id="849" name="円/楕円 848"/>
        <xdr:cNvSpPr/>
      </xdr:nvSpPr>
      <xdr:spPr>
        <a:xfrm>
          <a:off x="22110700" y="130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11593</xdr:rowOff>
    </xdr:from>
    <xdr:ext cx="534377" cy="259045"/>
    <xdr:sp macro="" textlink="">
      <xdr:nvSpPr>
        <xdr:cNvPr id="850" name="繰出金該当値テキスト"/>
        <xdr:cNvSpPr txBox="1"/>
      </xdr:nvSpPr>
      <xdr:spPr>
        <a:xfrm>
          <a:off x="22212300" y="128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47,259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126847</xdr:rowOff>
    </xdr:from>
    <xdr:to>
      <xdr:col>31</xdr:col>
      <xdr:colOff>85725</xdr:colOff>
      <xdr:row>76</xdr:row>
      <xdr:rowOff>56998</xdr:rowOff>
    </xdr:to>
    <xdr:sp macro="" textlink="">
      <xdr:nvSpPr>
        <xdr:cNvPr id="851" name="円/楕円 850"/>
        <xdr:cNvSpPr/>
      </xdr:nvSpPr>
      <xdr:spPr>
        <a:xfrm>
          <a:off x="21272500" y="12985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73524</xdr:rowOff>
    </xdr:from>
    <xdr:ext cx="534377" cy="259045"/>
    <xdr:sp macro="" textlink="">
      <xdr:nvSpPr>
        <xdr:cNvPr id="852" name="テキスト ボックス 851"/>
        <xdr:cNvSpPr txBox="1"/>
      </xdr:nvSpPr>
      <xdr:spPr>
        <a:xfrm>
          <a:off x="21056111" y="127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20682</xdr:rowOff>
    </xdr:from>
    <xdr:to>
      <xdr:col>29</xdr:col>
      <xdr:colOff>568325</xdr:colOff>
      <xdr:row>76</xdr:row>
      <xdr:rowOff>122282</xdr:rowOff>
    </xdr:to>
    <xdr:sp macro="" textlink="">
      <xdr:nvSpPr>
        <xdr:cNvPr id="853" name="円/楕円 852"/>
        <xdr:cNvSpPr/>
      </xdr:nvSpPr>
      <xdr:spPr>
        <a:xfrm>
          <a:off x="203835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138809</xdr:rowOff>
    </xdr:from>
    <xdr:ext cx="534377" cy="259045"/>
    <xdr:sp macro="" textlink="">
      <xdr:nvSpPr>
        <xdr:cNvPr id="854" name="テキスト ボックス 853"/>
        <xdr:cNvSpPr txBox="1"/>
      </xdr:nvSpPr>
      <xdr:spPr>
        <a:xfrm>
          <a:off x="20167111" y="128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72192</xdr:rowOff>
    </xdr:from>
    <xdr:to>
      <xdr:col>28</xdr:col>
      <xdr:colOff>365125</xdr:colOff>
      <xdr:row>77</xdr:row>
      <xdr:rowOff>2342</xdr:rowOff>
    </xdr:to>
    <xdr:sp macro="" textlink="">
      <xdr:nvSpPr>
        <xdr:cNvPr id="855" name="円/楕円 854"/>
        <xdr:cNvSpPr/>
      </xdr:nvSpPr>
      <xdr:spPr>
        <a:xfrm>
          <a:off x="19494500" y="131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18870</xdr:rowOff>
    </xdr:from>
    <xdr:ext cx="534377" cy="259045"/>
    <xdr:sp macro="" textlink="">
      <xdr:nvSpPr>
        <xdr:cNvPr id="856" name="テキスト ボックス 855"/>
        <xdr:cNvSpPr txBox="1"/>
      </xdr:nvSpPr>
      <xdr:spPr>
        <a:xfrm>
          <a:off x="19278111" y="128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126048</xdr:rowOff>
    </xdr:from>
    <xdr:to>
      <xdr:col>27</xdr:col>
      <xdr:colOff>161925</xdr:colOff>
      <xdr:row>77</xdr:row>
      <xdr:rowOff>56198</xdr:rowOff>
    </xdr:to>
    <xdr:sp macro="" textlink="">
      <xdr:nvSpPr>
        <xdr:cNvPr id="857" name="円/楕円 856"/>
        <xdr:cNvSpPr/>
      </xdr:nvSpPr>
      <xdr:spPr>
        <a:xfrm>
          <a:off x="18605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47325</xdr:rowOff>
    </xdr:from>
    <xdr:ext cx="534377" cy="259045"/>
    <xdr:sp macro="" textlink="">
      <xdr:nvSpPr>
        <xdr:cNvPr id="858" name="テキスト ボックス 857"/>
        <xdr:cNvSpPr txBox="1"/>
      </xdr:nvSpPr>
      <xdr:spPr>
        <a:xfrm>
          <a:off x="18389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430</a:t>
          </a:r>
          <a:r>
            <a:rPr kumimoji="1" lang="ja-JP" altLang="en-US" sz="1300">
              <a:latin typeface="ＭＳ Ｐゴシック"/>
            </a:rPr>
            <a:t>千円となっている。物件費は年々増加傾向にあり、類似団体内でも高い水準となっている。マイナンバー制度への対応やふるさと寄附の返礼業務など、外部委託経費の増加が影響しているが、事業の実施方法の精査をしていく必要がある。また、公債費についても高い水準で推移しているため、合併特例期間の終了を見据えた償還額となるよう、起債を伴う事業についてより一層の集中と選択が必要であ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64044</xdr:rowOff>
    </xdr:from>
    <xdr:to>
      <xdr:col>6</xdr:col>
      <xdr:colOff>511175</xdr:colOff>
      <xdr:row>36</xdr:row>
      <xdr:rowOff>52614</xdr:rowOff>
    </xdr:to>
    <xdr:cxnSp macro="">
      <xdr:nvCxnSpPr>
        <xdr:cNvPr id="63" name="直線コネクタ 62"/>
        <xdr:cNvCxnSpPr/>
      </xdr:nvCxnSpPr>
      <xdr:spPr>
        <a:xfrm>
          <a:off x="3797300" y="606479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64044</xdr:rowOff>
    </xdr:from>
    <xdr:to>
      <xdr:col>5</xdr:col>
      <xdr:colOff>358775</xdr:colOff>
      <xdr:row>35</xdr:row>
      <xdr:rowOff>146776</xdr:rowOff>
    </xdr:to>
    <xdr:cxnSp macro="">
      <xdr:nvCxnSpPr>
        <xdr:cNvPr id="66" name="直線コネクタ 65"/>
        <xdr:cNvCxnSpPr/>
      </xdr:nvCxnSpPr>
      <xdr:spPr>
        <a:xfrm flipV="1">
          <a:off x="2908300" y="606479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146776</xdr:rowOff>
    </xdr:from>
    <xdr:to>
      <xdr:col>4</xdr:col>
      <xdr:colOff>155575</xdr:colOff>
      <xdr:row>36</xdr:row>
      <xdr:rowOff>85272</xdr:rowOff>
    </xdr:to>
    <xdr:cxnSp macro="">
      <xdr:nvCxnSpPr>
        <xdr:cNvPr id="69" name="直線コネクタ 68"/>
        <xdr:cNvCxnSpPr/>
      </xdr:nvCxnSpPr>
      <xdr:spPr>
        <a:xfrm flipV="1">
          <a:off x="2019300" y="6147526"/>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49167</xdr:rowOff>
    </xdr:from>
    <xdr:to>
      <xdr:col>4</xdr:col>
      <xdr:colOff>206375</xdr:colOff>
      <xdr:row>35</xdr:row>
      <xdr:rowOff>150767</xdr:rowOff>
    </xdr:to>
    <xdr:sp macro="" textlink="">
      <xdr:nvSpPr>
        <xdr:cNvPr id="70" name="フローチャート : 判断 69"/>
        <xdr:cNvSpPr/>
      </xdr:nvSpPr>
      <xdr:spPr>
        <a:xfrm>
          <a:off x="2857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167294</xdr:rowOff>
    </xdr:from>
    <xdr:ext cx="469744" cy="259045"/>
    <xdr:sp macro="" textlink="">
      <xdr:nvSpPr>
        <xdr:cNvPr id="71" name="テキスト ボックス 70"/>
        <xdr:cNvSpPr txBox="1"/>
      </xdr:nvSpPr>
      <xdr:spPr>
        <a:xfrm>
          <a:off x="2673427"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85272</xdr:rowOff>
    </xdr:from>
    <xdr:to>
      <xdr:col>2</xdr:col>
      <xdr:colOff>638175</xdr:colOff>
      <xdr:row>36</xdr:row>
      <xdr:rowOff>89626</xdr:rowOff>
    </xdr:to>
    <xdr:cxnSp macro="">
      <xdr:nvCxnSpPr>
        <xdr:cNvPr id="72" name="直線コネクタ 71"/>
        <xdr:cNvCxnSpPr/>
      </xdr:nvCxnSpPr>
      <xdr:spPr>
        <a:xfrm flipV="1">
          <a:off x="1130300" y="625747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78558</xdr:rowOff>
    </xdr:from>
    <xdr:to>
      <xdr:col>3</xdr:col>
      <xdr:colOff>3175</xdr:colOff>
      <xdr:row>36</xdr:row>
      <xdr:rowOff>8708</xdr:rowOff>
    </xdr:to>
    <xdr:sp macro="" textlink="">
      <xdr:nvSpPr>
        <xdr:cNvPr id="73" name="フローチャート : 判断 72"/>
        <xdr:cNvSpPr/>
      </xdr:nvSpPr>
      <xdr:spPr>
        <a:xfrm>
          <a:off x="1968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25235</xdr:rowOff>
    </xdr:from>
    <xdr:ext cx="469744" cy="259045"/>
    <xdr:sp macro="" textlink="">
      <xdr:nvSpPr>
        <xdr:cNvPr id="74" name="テキスト ボックス 73"/>
        <xdr:cNvSpPr txBox="1"/>
      </xdr:nvSpPr>
      <xdr:spPr>
        <a:xfrm>
          <a:off x="1784427"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1270</xdr:rowOff>
    </xdr:from>
    <xdr:to>
      <xdr:col>1</xdr:col>
      <xdr:colOff>485775</xdr:colOff>
      <xdr:row>35</xdr:row>
      <xdr:rowOff>102870</xdr:rowOff>
    </xdr:to>
    <xdr:sp macro="" textlink="">
      <xdr:nvSpPr>
        <xdr:cNvPr id="75" name="フローチャート : 判断 74"/>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119397</xdr:rowOff>
    </xdr:from>
    <xdr:ext cx="469744" cy="259045"/>
    <xdr:sp macro="" textlink="">
      <xdr:nvSpPr>
        <xdr:cNvPr id="76" name="テキスト ボックス 75"/>
        <xdr:cNvSpPr txBox="1"/>
      </xdr:nvSpPr>
      <xdr:spPr>
        <a:xfrm>
          <a:off x="895427"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1814</xdr:rowOff>
    </xdr:from>
    <xdr:to>
      <xdr:col>6</xdr:col>
      <xdr:colOff>561975</xdr:colOff>
      <xdr:row>36</xdr:row>
      <xdr:rowOff>103414</xdr:rowOff>
    </xdr:to>
    <xdr:sp macro="" textlink="">
      <xdr:nvSpPr>
        <xdr:cNvPr id="82" name="円/楕円 81"/>
        <xdr:cNvSpPr/>
      </xdr:nvSpPr>
      <xdr:spPr>
        <a:xfrm>
          <a:off x="45847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151691</xdr:rowOff>
    </xdr:from>
    <xdr:ext cx="469744" cy="259045"/>
    <xdr:sp macro="" textlink="">
      <xdr:nvSpPr>
        <xdr:cNvPr id="83" name="議会費該当値テキスト"/>
        <xdr:cNvSpPr txBox="1"/>
      </xdr:nvSpPr>
      <xdr:spPr>
        <a:xfrm>
          <a:off x="4686300"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13244</xdr:rowOff>
    </xdr:from>
    <xdr:to>
      <xdr:col>5</xdr:col>
      <xdr:colOff>409575</xdr:colOff>
      <xdr:row>35</xdr:row>
      <xdr:rowOff>114844</xdr:rowOff>
    </xdr:to>
    <xdr:sp macro="" textlink="">
      <xdr:nvSpPr>
        <xdr:cNvPr id="84" name="円/楕円 83"/>
        <xdr:cNvSpPr/>
      </xdr:nvSpPr>
      <xdr:spPr>
        <a:xfrm>
          <a:off x="3746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105971</xdr:rowOff>
    </xdr:from>
    <xdr:ext cx="469744" cy="259045"/>
    <xdr:sp macro="" textlink="">
      <xdr:nvSpPr>
        <xdr:cNvPr id="85" name="テキスト ボックス 84"/>
        <xdr:cNvSpPr txBox="1"/>
      </xdr:nvSpPr>
      <xdr:spPr>
        <a:xfrm>
          <a:off x="3562427" y="61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95976</xdr:rowOff>
    </xdr:from>
    <xdr:to>
      <xdr:col>4</xdr:col>
      <xdr:colOff>206375</xdr:colOff>
      <xdr:row>36</xdr:row>
      <xdr:rowOff>26126</xdr:rowOff>
    </xdr:to>
    <xdr:sp macro="" textlink="">
      <xdr:nvSpPr>
        <xdr:cNvPr id="86" name="円/楕円 85"/>
        <xdr:cNvSpPr/>
      </xdr:nvSpPr>
      <xdr:spPr>
        <a:xfrm>
          <a:off x="2857500" y="60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17253</xdr:rowOff>
    </xdr:from>
    <xdr:ext cx="469744" cy="259045"/>
    <xdr:sp macro="" textlink="">
      <xdr:nvSpPr>
        <xdr:cNvPr id="87" name="テキスト ボックス 86"/>
        <xdr:cNvSpPr txBox="1"/>
      </xdr:nvSpPr>
      <xdr:spPr>
        <a:xfrm>
          <a:off x="2673427" y="618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34472</xdr:rowOff>
    </xdr:from>
    <xdr:to>
      <xdr:col>3</xdr:col>
      <xdr:colOff>3175</xdr:colOff>
      <xdr:row>36</xdr:row>
      <xdr:rowOff>136072</xdr:rowOff>
    </xdr:to>
    <xdr:sp macro="" textlink="">
      <xdr:nvSpPr>
        <xdr:cNvPr id="88" name="円/楕円 87"/>
        <xdr:cNvSpPr/>
      </xdr:nvSpPr>
      <xdr:spPr>
        <a:xfrm>
          <a:off x="1968500" y="62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127199</xdr:rowOff>
    </xdr:from>
    <xdr:ext cx="469744" cy="259045"/>
    <xdr:sp macro="" textlink="">
      <xdr:nvSpPr>
        <xdr:cNvPr id="89" name="テキスト ボックス 88"/>
        <xdr:cNvSpPr txBox="1"/>
      </xdr:nvSpPr>
      <xdr:spPr>
        <a:xfrm>
          <a:off x="1784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38826</xdr:rowOff>
    </xdr:from>
    <xdr:to>
      <xdr:col>1</xdr:col>
      <xdr:colOff>485775</xdr:colOff>
      <xdr:row>36</xdr:row>
      <xdr:rowOff>140426</xdr:rowOff>
    </xdr:to>
    <xdr:sp macro="" textlink="">
      <xdr:nvSpPr>
        <xdr:cNvPr id="90" name="円/楕円 89"/>
        <xdr:cNvSpPr/>
      </xdr:nvSpPr>
      <xdr:spPr>
        <a:xfrm>
          <a:off x="1079500" y="62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131553</xdr:rowOff>
    </xdr:from>
    <xdr:ext cx="469744" cy="259045"/>
    <xdr:sp macro="" textlink="">
      <xdr:nvSpPr>
        <xdr:cNvPr id="91" name="テキスト ボックス 90"/>
        <xdr:cNvSpPr txBox="1"/>
      </xdr:nvSpPr>
      <xdr:spPr>
        <a:xfrm>
          <a:off x="895427" y="63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29707</xdr:rowOff>
    </xdr:from>
    <xdr:to>
      <xdr:col>6</xdr:col>
      <xdr:colOff>511175</xdr:colOff>
      <xdr:row>57</xdr:row>
      <xdr:rowOff>84104</xdr:rowOff>
    </xdr:to>
    <xdr:cxnSp macro="">
      <xdr:nvCxnSpPr>
        <xdr:cNvPr id="118" name="直線コネクタ 117"/>
        <xdr:cNvCxnSpPr/>
      </xdr:nvCxnSpPr>
      <xdr:spPr>
        <a:xfrm>
          <a:off x="3797300" y="9802357"/>
          <a:ext cx="838200" cy="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20362</xdr:rowOff>
    </xdr:from>
    <xdr:to>
      <xdr:col>5</xdr:col>
      <xdr:colOff>358775</xdr:colOff>
      <xdr:row>57</xdr:row>
      <xdr:rowOff>29707</xdr:rowOff>
    </xdr:to>
    <xdr:cxnSp macro="">
      <xdr:nvCxnSpPr>
        <xdr:cNvPr id="121" name="直線コネクタ 120"/>
        <xdr:cNvCxnSpPr/>
      </xdr:nvCxnSpPr>
      <xdr:spPr>
        <a:xfrm>
          <a:off x="2908300" y="9793012"/>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132527</xdr:rowOff>
    </xdr:from>
    <xdr:to>
      <xdr:col>4</xdr:col>
      <xdr:colOff>155575</xdr:colOff>
      <xdr:row>57</xdr:row>
      <xdr:rowOff>20362</xdr:rowOff>
    </xdr:to>
    <xdr:cxnSp macro="">
      <xdr:nvCxnSpPr>
        <xdr:cNvPr id="124" name="直線コネクタ 123"/>
        <xdr:cNvCxnSpPr/>
      </xdr:nvCxnSpPr>
      <xdr:spPr>
        <a:xfrm>
          <a:off x="2019300" y="9733727"/>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350</xdr:rowOff>
    </xdr:from>
    <xdr:to>
      <xdr:col>4</xdr:col>
      <xdr:colOff>206375</xdr:colOff>
      <xdr:row>57</xdr:row>
      <xdr:rowOff>101950</xdr:rowOff>
    </xdr:to>
    <xdr:sp macro="" textlink="">
      <xdr:nvSpPr>
        <xdr:cNvPr id="125" name="フローチャート : 判断 124"/>
        <xdr:cNvSpPr/>
      </xdr:nvSpPr>
      <xdr:spPr>
        <a:xfrm>
          <a:off x="2857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93077</xdr:rowOff>
    </xdr:from>
    <xdr:ext cx="534377" cy="259045"/>
    <xdr:sp macro="" textlink="">
      <xdr:nvSpPr>
        <xdr:cNvPr id="126" name="テキスト ボックス 125"/>
        <xdr:cNvSpPr txBox="1"/>
      </xdr:nvSpPr>
      <xdr:spPr>
        <a:xfrm>
          <a:off x="2641111" y="98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132527</xdr:rowOff>
    </xdr:from>
    <xdr:to>
      <xdr:col>2</xdr:col>
      <xdr:colOff>638175</xdr:colOff>
      <xdr:row>57</xdr:row>
      <xdr:rowOff>65546</xdr:rowOff>
    </xdr:to>
    <xdr:cxnSp macro="">
      <xdr:nvCxnSpPr>
        <xdr:cNvPr id="127" name="直線コネクタ 126"/>
        <xdr:cNvCxnSpPr/>
      </xdr:nvCxnSpPr>
      <xdr:spPr>
        <a:xfrm flipV="1">
          <a:off x="1130300" y="9733727"/>
          <a:ext cx="889000" cy="1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164210</xdr:rowOff>
    </xdr:from>
    <xdr:to>
      <xdr:col>3</xdr:col>
      <xdr:colOff>3175</xdr:colOff>
      <xdr:row>57</xdr:row>
      <xdr:rowOff>94360</xdr:rowOff>
    </xdr:to>
    <xdr:sp macro="" textlink="">
      <xdr:nvSpPr>
        <xdr:cNvPr id="128" name="フローチャート : 判断 127"/>
        <xdr:cNvSpPr/>
      </xdr:nvSpPr>
      <xdr:spPr>
        <a:xfrm>
          <a:off x="1968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85487</xdr:rowOff>
    </xdr:from>
    <xdr:ext cx="534377" cy="259045"/>
    <xdr:sp macro="" textlink="">
      <xdr:nvSpPr>
        <xdr:cNvPr id="129" name="テキスト ボックス 128"/>
        <xdr:cNvSpPr txBox="1"/>
      </xdr:nvSpPr>
      <xdr:spPr>
        <a:xfrm>
          <a:off x="1752111" y="98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168151</xdr:rowOff>
    </xdr:from>
    <xdr:to>
      <xdr:col>1</xdr:col>
      <xdr:colOff>485775</xdr:colOff>
      <xdr:row>57</xdr:row>
      <xdr:rowOff>98301</xdr:rowOff>
    </xdr:to>
    <xdr:sp macro="" textlink="">
      <xdr:nvSpPr>
        <xdr:cNvPr id="130" name="フローチャート : 判断 129"/>
        <xdr:cNvSpPr/>
      </xdr:nvSpPr>
      <xdr:spPr>
        <a:xfrm>
          <a:off x="1079500" y="976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114828</xdr:rowOff>
    </xdr:from>
    <xdr:ext cx="534377" cy="259045"/>
    <xdr:sp macro="" textlink="">
      <xdr:nvSpPr>
        <xdr:cNvPr id="131" name="テキスト ボックス 130"/>
        <xdr:cNvSpPr txBox="1"/>
      </xdr:nvSpPr>
      <xdr:spPr>
        <a:xfrm>
          <a:off x="863111" y="95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33304</xdr:rowOff>
    </xdr:from>
    <xdr:to>
      <xdr:col>6</xdr:col>
      <xdr:colOff>561975</xdr:colOff>
      <xdr:row>57</xdr:row>
      <xdr:rowOff>134904</xdr:rowOff>
    </xdr:to>
    <xdr:sp macro="" textlink="">
      <xdr:nvSpPr>
        <xdr:cNvPr id="137" name="円/楕円 136"/>
        <xdr:cNvSpPr/>
      </xdr:nvSpPr>
      <xdr:spPr>
        <a:xfrm>
          <a:off x="4584700" y="9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168578</xdr:rowOff>
    </xdr:from>
    <xdr:ext cx="534377" cy="259045"/>
    <xdr:sp macro="" textlink="">
      <xdr:nvSpPr>
        <xdr:cNvPr id="138" name="総務費該当値テキスト"/>
        <xdr:cNvSpPr txBox="1"/>
      </xdr:nvSpPr>
      <xdr:spPr>
        <a:xfrm>
          <a:off x="4686300"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150357</xdr:rowOff>
    </xdr:from>
    <xdr:to>
      <xdr:col>5</xdr:col>
      <xdr:colOff>409575</xdr:colOff>
      <xdr:row>57</xdr:row>
      <xdr:rowOff>80507</xdr:rowOff>
    </xdr:to>
    <xdr:sp macro="" textlink="">
      <xdr:nvSpPr>
        <xdr:cNvPr id="139" name="円/楕円 138"/>
        <xdr:cNvSpPr/>
      </xdr:nvSpPr>
      <xdr:spPr>
        <a:xfrm>
          <a:off x="3746500" y="97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97034</xdr:rowOff>
    </xdr:from>
    <xdr:ext cx="534377" cy="259045"/>
    <xdr:sp macro="" textlink="">
      <xdr:nvSpPr>
        <xdr:cNvPr id="140" name="テキスト ボックス 139"/>
        <xdr:cNvSpPr txBox="1"/>
      </xdr:nvSpPr>
      <xdr:spPr>
        <a:xfrm>
          <a:off x="3530111" y="952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141012</xdr:rowOff>
    </xdr:from>
    <xdr:to>
      <xdr:col>4</xdr:col>
      <xdr:colOff>206375</xdr:colOff>
      <xdr:row>57</xdr:row>
      <xdr:rowOff>71162</xdr:rowOff>
    </xdr:to>
    <xdr:sp macro="" textlink="">
      <xdr:nvSpPr>
        <xdr:cNvPr id="141" name="円/楕円 140"/>
        <xdr:cNvSpPr/>
      </xdr:nvSpPr>
      <xdr:spPr>
        <a:xfrm>
          <a:off x="2857500" y="97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87689</xdr:rowOff>
    </xdr:from>
    <xdr:ext cx="534377" cy="259045"/>
    <xdr:sp macro="" textlink="">
      <xdr:nvSpPr>
        <xdr:cNvPr id="142" name="テキスト ボックス 141"/>
        <xdr:cNvSpPr txBox="1"/>
      </xdr:nvSpPr>
      <xdr:spPr>
        <a:xfrm>
          <a:off x="2641111" y="95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81727</xdr:rowOff>
    </xdr:from>
    <xdr:to>
      <xdr:col>3</xdr:col>
      <xdr:colOff>3175</xdr:colOff>
      <xdr:row>57</xdr:row>
      <xdr:rowOff>11877</xdr:rowOff>
    </xdr:to>
    <xdr:sp macro="" textlink="">
      <xdr:nvSpPr>
        <xdr:cNvPr id="143" name="円/楕円 142"/>
        <xdr:cNvSpPr/>
      </xdr:nvSpPr>
      <xdr:spPr>
        <a:xfrm>
          <a:off x="1968500" y="96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28404</xdr:rowOff>
    </xdr:from>
    <xdr:ext cx="534377" cy="259045"/>
    <xdr:sp macro="" textlink="">
      <xdr:nvSpPr>
        <xdr:cNvPr id="144" name="テキスト ボックス 143"/>
        <xdr:cNvSpPr txBox="1"/>
      </xdr:nvSpPr>
      <xdr:spPr>
        <a:xfrm>
          <a:off x="1752111" y="945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14746</xdr:rowOff>
    </xdr:from>
    <xdr:to>
      <xdr:col>1</xdr:col>
      <xdr:colOff>485775</xdr:colOff>
      <xdr:row>57</xdr:row>
      <xdr:rowOff>116346</xdr:rowOff>
    </xdr:to>
    <xdr:sp macro="" textlink="">
      <xdr:nvSpPr>
        <xdr:cNvPr id="145" name="円/楕円 144"/>
        <xdr:cNvSpPr/>
      </xdr:nvSpPr>
      <xdr:spPr>
        <a:xfrm>
          <a:off x="1079500" y="9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107473</xdr:rowOff>
    </xdr:from>
    <xdr:ext cx="534377" cy="259045"/>
    <xdr:sp macro="" textlink="">
      <xdr:nvSpPr>
        <xdr:cNvPr id="146" name="テキスト ボックス 145"/>
        <xdr:cNvSpPr txBox="1"/>
      </xdr:nvSpPr>
      <xdr:spPr>
        <a:xfrm>
          <a:off x="863111" y="98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110134</xdr:rowOff>
    </xdr:from>
    <xdr:to>
      <xdr:col>6</xdr:col>
      <xdr:colOff>511175</xdr:colOff>
      <xdr:row>75</xdr:row>
      <xdr:rowOff>115812</xdr:rowOff>
    </xdr:to>
    <xdr:cxnSp macro="">
      <xdr:nvCxnSpPr>
        <xdr:cNvPr id="176" name="直線コネクタ 175"/>
        <xdr:cNvCxnSpPr/>
      </xdr:nvCxnSpPr>
      <xdr:spPr>
        <a:xfrm flipV="1">
          <a:off x="3797300" y="12797434"/>
          <a:ext cx="838200" cy="17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115812</xdr:rowOff>
    </xdr:from>
    <xdr:to>
      <xdr:col>5</xdr:col>
      <xdr:colOff>358775</xdr:colOff>
      <xdr:row>76</xdr:row>
      <xdr:rowOff>96323</xdr:rowOff>
    </xdr:to>
    <xdr:cxnSp macro="">
      <xdr:nvCxnSpPr>
        <xdr:cNvPr id="179" name="直線コネクタ 178"/>
        <xdr:cNvCxnSpPr/>
      </xdr:nvCxnSpPr>
      <xdr:spPr>
        <a:xfrm flipV="1">
          <a:off x="2908300" y="12974562"/>
          <a:ext cx="889000" cy="1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96323</xdr:rowOff>
    </xdr:from>
    <xdr:to>
      <xdr:col>4</xdr:col>
      <xdr:colOff>155575</xdr:colOff>
      <xdr:row>76</xdr:row>
      <xdr:rowOff>156063</xdr:rowOff>
    </xdr:to>
    <xdr:cxnSp macro="">
      <xdr:nvCxnSpPr>
        <xdr:cNvPr id="182" name="直線コネクタ 181"/>
        <xdr:cNvCxnSpPr/>
      </xdr:nvCxnSpPr>
      <xdr:spPr>
        <a:xfrm flipV="1">
          <a:off x="2019300" y="13126523"/>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71831</xdr:rowOff>
    </xdr:from>
    <xdr:to>
      <xdr:col>4</xdr:col>
      <xdr:colOff>206375</xdr:colOff>
      <xdr:row>77</xdr:row>
      <xdr:rowOff>1981</xdr:rowOff>
    </xdr:to>
    <xdr:sp macro="" textlink="">
      <xdr:nvSpPr>
        <xdr:cNvPr id="183" name="フローチャート : 判断 182"/>
        <xdr:cNvSpPr/>
      </xdr:nvSpPr>
      <xdr:spPr>
        <a:xfrm>
          <a:off x="2857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164558</xdr:rowOff>
    </xdr:from>
    <xdr:ext cx="599010" cy="259045"/>
    <xdr:sp macro="" textlink="">
      <xdr:nvSpPr>
        <xdr:cNvPr id="184" name="テキスト ボックス 183"/>
        <xdr:cNvSpPr txBox="1"/>
      </xdr:nvSpPr>
      <xdr:spPr>
        <a:xfrm>
          <a:off x="2608794"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156063</xdr:rowOff>
    </xdr:from>
    <xdr:to>
      <xdr:col>2</xdr:col>
      <xdr:colOff>638175</xdr:colOff>
      <xdr:row>77</xdr:row>
      <xdr:rowOff>26239</xdr:rowOff>
    </xdr:to>
    <xdr:cxnSp macro="">
      <xdr:nvCxnSpPr>
        <xdr:cNvPr id="185" name="直線コネクタ 184"/>
        <xdr:cNvCxnSpPr/>
      </xdr:nvCxnSpPr>
      <xdr:spPr>
        <a:xfrm flipV="1">
          <a:off x="1130300" y="13186263"/>
          <a:ext cx="889000" cy="4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43656</xdr:rowOff>
    </xdr:from>
    <xdr:to>
      <xdr:col>3</xdr:col>
      <xdr:colOff>3175</xdr:colOff>
      <xdr:row>77</xdr:row>
      <xdr:rowOff>145256</xdr:rowOff>
    </xdr:to>
    <xdr:sp macro="" textlink="">
      <xdr:nvSpPr>
        <xdr:cNvPr id="186" name="フローチャート : 判断 185"/>
        <xdr:cNvSpPr/>
      </xdr:nvSpPr>
      <xdr:spPr>
        <a:xfrm>
          <a:off x="1968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136383</xdr:rowOff>
    </xdr:from>
    <xdr:ext cx="599010" cy="259045"/>
    <xdr:sp macro="" textlink="">
      <xdr:nvSpPr>
        <xdr:cNvPr id="187" name="テキスト ボックス 186"/>
        <xdr:cNvSpPr txBox="1"/>
      </xdr:nvSpPr>
      <xdr:spPr>
        <a:xfrm>
          <a:off x="1719794" y="133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51676</xdr:rowOff>
    </xdr:from>
    <xdr:to>
      <xdr:col>1</xdr:col>
      <xdr:colOff>485775</xdr:colOff>
      <xdr:row>77</xdr:row>
      <xdr:rowOff>153276</xdr:rowOff>
    </xdr:to>
    <xdr:sp macro="" textlink="">
      <xdr:nvSpPr>
        <xdr:cNvPr id="188" name="フローチャート : 判断 187"/>
        <xdr:cNvSpPr/>
      </xdr:nvSpPr>
      <xdr:spPr>
        <a:xfrm>
          <a:off x="1079500" y="1325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144403</xdr:rowOff>
    </xdr:from>
    <xdr:ext cx="599010" cy="259045"/>
    <xdr:sp macro="" textlink="">
      <xdr:nvSpPr>
        <xdr:cNvPr id="189" name="テキスト ボックス 188"/>
        <xdr:cNvSpPr txBox="1"/>
      </xdr:nvSpPr>
      <xdr:spPr>
        <a:xfrm>
          <a:off x="830794" y="133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59334</xdr:rowOff>
    </xdr:from>
    <xdr:to>
      <xdr:col>6</xdr:col>
      <xdr:colOff>561975</xdr:colOff>
      <xdr:row>74</xdr:row>
      <xdr:rowOff>160934</xdr:rowOff>
    </xdr:to>
    <xdr:sp macro="" textlink="">
      <xdr:nvSpPr>
        <xdr:cNvPr id="195" name="円/楕円 194"/>
        <xdr:cNvSpPr/>
      </xdr:nvSpPr>
      <xdr:spPr>
        <a:xfrm>
          <a:off x="4584700" y="127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82211</xdr:rowOff>
    </xdr:from>
    <xdr:ext cx="599010" cy="259045"/>
    <xdr:sp macro="" textlink="">
      <xdr:nvSpPr>
        <xdr:cNvPr id="196" name="民生費該当値テキスト"/>
        <xdr:cNvSpPr txBox="1"/>
      </xdr:nvSpPr>
      <xdr:spPr>
        <a:xfrm>
          <a:off x="4686300" y="1259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141,552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65012</xdr:rowOff>
    </xdr:from>
    <xdr:to>
      <xdr:col>5</xdr:col>
      <xdr:colOff>409575</xdr:colOff>
      <xdr:row>75</xdr:row>
      <xdr:rowOff>166612</xdr:rowOff>
    </xdr:to>
    <xdr:sp macro="" textlink="">
      <xdr:nvSpPr>
        <xdr:cNvPr id="197" name="円/楕円 196"/>
        <xdr:cNvSpPr/>
      </xdr:nvSpPr>
      <xdr:spPr>
        <a:xfrm>
          <a:off x="3746500" y="12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11689</xdr:rowOff>
    </xdr:from>
    <xdr:ext cx="599010" cy="259045"/>
    <xdr:sp macro="" textlink="">
      <xdr:nvSpPr>
        <xdr:cNvPr id="198" name="テキスト ボックス 197"/>
        <xdr:cNvSpPr txBox="1"/>
      </xdr:nvSpPr>
      <xdr:spPr>
        <a:xfrm>
          <a:off x="3497794" y="1269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45523</xdr:rowOff>
    </xdr:from>
    <xdr:to>
      <xdr:col>4</xdr:col>
      <xdr:colOff>206375</xdr:colOff>
      <xdr:row>76</xdr:row>
      <xdr:rowOff>147123</xdr:rowOff>
    </xdr:to>
    <xdr:sp macro="" textlink="">
      <xdr:nvSpPr>
        <xdr:cNvPr id="199" name="円/楕円 198"/>
        <xdr:cNvSpPr/>
      </xdr:nvSpPr>
      <xdr:spPr>
        <a:xfrm>
          <a:off x="2857500" y="130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163650</xdr:rowOff>
    </xdr:from>
    <xdr:ext cx="599010" cy="259045"/>
    <xdr:sp macro="" textlink="">
      <xdr:nvSpPr>
        <xdr:cNvPr id="200" name="テキスト ボックス 199"/>
        <xdr:cNvSpPr txBox="1"/>
      </xdr:nvSpPr>
      <xdr:spPr>
        <a:xfrm>
          <a:off x="2608794" y="128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105263</xdr:rowOff>
    </xdr:from>
    <xdr:to>
      <xdr:col>3</xdr:col>
      <xdr:colOff>3175</xdr:colOff>
      <xdr:row>77</xdr:row>
      <xdr:rowOff>35413</xdr:rowOff>
    </xdr:to>
    <xdr:sp macro="" textlink="">
      <xdr:nvSpPr>
        <xdr:cNvPr id="201" name="円/楕円 200"/>
        <xdr:cNvSpPr/>
      </xdr:nvSpPr>
      <xdr:spPr>
        <a:xfrm>
          <a:off x="1968500" y="131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51941</xdr:rowOff>
    </xdr:from>
    <xdr:ext cx="599010" cy="259045"/>
    <xdr:sp macro="" textlink="">
      <xdr:nvSpPr>
        <xdr:cNvPr id="202" name="テキスト ボックス 201"/>
        <xdr:cNvSpPr txBox="1"/>
      </xdr:nvSpPr>
      <xdr:spPr>
        <a:xfrm>
          <a:off x="1719794" y="1291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121,141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146889</xdr:rowOff>
    </xdr:from>
    <xdr:to>
      <xdr:col>1</xdr:col>
      <xdr:colOff>485775</xdr:colOff>
      <xdr:row>77</xdr:row>
      <xdr:rowOff>77039</xdr:rowOff>
    </xdr:to>
    <xdr:sp macro="" textlink="">
      <xdr:nvSpPr>
        <xdr:cNvPr id="203" name="円/楕円 202"/>
        <xdr:cNvSpPr/>
      </xdr:nvSpPr>
      <xdr:spPr>
        <a:xfrm>
          <a:off x="1079500" y="131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93565</xdr:rowOff>
    </xdr:from>
    <xdr:ext cx="599010" cy="259045"/>
    <xdr:sp macro="" textlink="">
      <xdr:nvSpPr>
        <xdr:cNvPr id="204" name="テキスト ボックス 203"/>
        <xdr:cNvSpPr txBox="1"/>
      </xdr:nvSpPr>
      <xdr:spPr>
        <a:xfrm>
          <a:off x="830794" y="129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33477</xdr:rowOff>
    </xdr:from>
    <xdr:to>
      <xdr:col>6</xdr:col>
      <xdr:colOff>511175</xdr:colOff>
      <xdr:row>96</xdr:row>
      <xdr:rowOff>33629</xdr:rowOff>
    </xdr:to>
    <xdr:cxnSp macro="">
      <xdr:nvCxnSpPr>
        <xdr:cNvPr id="234" name="直線コネクタ 233"/>
        <xdr:cNvCxnSpPr/>
      </xdr:nvCxnSpPr>
      <xdr:spPr>
        <a:xfrm>
          <a:off x="3797300" y="1649267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103315</xdr:rowOff>
    </xdr:from>
    <xdr:to>
      <xdr:col>5</xdr:col>
      <xdr:colOff>358775</xdr:colOff>
      <xdr:row>96</xdr:row>
      <xdr:rowOff>33477</xdr:rowOff>
    </xdr:to>
    <xdr:cxnSp macro="">
      <xdr:nvCxnSpPr>
        <xdr:cNvPr id="237" name="直線コネクタ 236"/>
        <xdr:cNvCxnSpPr/>
      </xdr:nvCxnSpPr>
      <xdr:spPr>
        <a:xfrm>
          <a:off x="2908300" y="16391065"/>
          <a:ext cx="8890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103315</xdr:rowOff>
    </xdr:from>
    <xdr:to>
      <xdr:col>4</xdr:col>
      <xdr:colOff>155575</xdr:colOff>
      <xdr:row>96</xdr:row>
      <xdr:rowOff>31459</xdr:rowOff>
    </xdr:to>
    <xdr:cxnSp macro="">
      <xdr:nvCxnSpPr>
        <xdr:cNvPr id="240" name="直線コネクタ 239"/>
        <xdr:cNvCxnSpPr/>
      </xdr:nvCxnSpPr>
      <xdr:spPr>
        <a:xfrm flipV="1">
          <a:off x="2019300" y="16391065"/>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25006</xdr:rowOff>
    </xdr:from>
    <xdr:to>
      <xdr:col>4</xdr:col>
      <xdr:colOff>206375</xdr:colOff>
      <xdr:row>95</xdr:row>
      <xdr:rowOff>126606</xdr:rowOff>
    </xdr:to>
    <xdr:sp macro="" textlink="">
      <xdr:nvSpPr>
        <xdr:cNvPr id="241" name="フローチャート : 判断 240"/>
        <xdr:cNvSpPr/>
      </xdr:nvSpPr>
      <xdr:spPr>
        <a:xfrm>
          <a:off x="2857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143133</xdr:rowOff>
    </xdr:from>
    <xdr:ext cx="534377" cy="259045"/>
    <xdr:sp macro="" textlink="">
      <xdr:nvSpPr>
        <xdr:cNvPr id="242" name="テキスト ボックス 241"/>
        <xdr:cNvSpPr txBox="1"/>
      </xdr:nvSpPr>
      <xdr:spPr>
        <a:xfrm>
          <a:off x="2641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124803</xdr:rowOff>
    </xdr:from>
    <xdr:to>
      <xdr:col>2</xdr:col>
      <xdr:colOff>638175</xdr:colOff>
      <xdr:row>96</xdr:row>
      <xdr:rowOff>31459</xdr:rowOff>
    </xdr:to>
    <xdr:cxnSp macro="">
      <xdr:nvCxnSpPr>
        <xdr:cNvPr id="243" name="直線コネクタ 242"/>
        <xdr:cNvCxnSpPr/>
      </xdr:nvCxnSpPr>
      <xdr:spPr>
        <a:xfrm>
          <a:off x="1130300" y="15726753"/>
          <a:ext cx="889000" cy="7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86613</xdr:rowOff>
    </xdr:from>
    <xdr:to>
      <xdr:col>3</xdr:col>
      <xdr:colOff>3175</xdr:colOff>
      <xdr:row>96</xdr:row>
      <xdr:rowOff>16763</xdr:rowOff>
    </xdr:to>
    <xdr:sp macro="" textlink="">
      <xdr:nvSpPr>
        <xdr:cNvPr id="244" name="フローチャート : 判断 243"/>
        <xdr:cNvSpPr/>
      </xdr:nvSpPr>
      <xdr:spPr>
        <a:xfrm>
          <a:off x="196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33290</xdr:rowOff>
    </xdr:from>
    <xdr:ext cx="534377" cy="259045"/>
    <xdr:sp macro="" textlink="">
      <xdr:nvSpPr>
        <xdr:cNvPr id="245" name="テキスト ボックス 244"/>
        <xdr:cNvSpPr txBox="1"/>
      </xdr:nvSpPr>
      <xdr:spPr>
        <a:xfrm>
          <a:off x="175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6795</xdr:rowOff>
    </xdr:from>
    <xdr:to>
      <xdr:col>1</xdr:col>
      <xdr:colOff>485775</xdr:colOff>
      <xdr:row>95</xdr:row>
      <xdr:rowOff>108395</xdr:rowOff>
    </xdr:to>
    <xdr:sp macro="" textlink="">
      <xdr:nvSpPr>
        <xdr:cNvPr id="246" name="フローチャート : 判断 245"/>
        <xdr:cNvSpPr/>
      </xdr:nvSpPr>
      <xdr:spPr>
        <a:xfrm>
          <a:off x="1079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99522</xdr:rowOff>
    </xdr:from>
    <xdr:ext cx="534377" cy="259045"/>
    <xdr:sp macro="" textlink="">
      <xdr:nvSpPr>
        <xdr:cNvPr id="247" name="テキスト ボックス 246"/>
        <xdr:cNvSpPr txBox="1"/>
      </xdr:nvSpPr>
      <xdr:spPr>
        <a:xfrm>
          <a:off x="863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154279</xdr:rowOff>
    </xdr:from>
    <xdr:to>
      <xdr:col>6</xdr:col>
      <xdr:colOff>561975</xdr:colOff>
      <xdr:row>96</xdr:row>
      <xdr:rowOff>84429</xdr:rowOff>
    </xdr:to>
    <xdr:sp macro="" textlink="">
      <xdr:nvSpPr>
        <xdr:cNvPr id="253" name="円/楕円 252"/>
        <xdr:cNvSpPr/>
      </xdr:nvSpPr>
      <xdr:spPr>
        <a:xfrm>
          <a:off x="4584700" y="164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132706</xdr:rowOff>
    </xdr:from>
    <xdr:ext cx="534377" cy="259045"/>
    <xdr:sp macro="" textlink="">
      <xdr:nvSpPr>
        <xdr:cNvPr id="254" name="衛生費該当値テキスト"/>
        <xdr:cNvSpPr txBox="1"/>
      </xdr:nvSpPr>
      <xdr:spPr>
        <a:xfrm>
          <a:off x="4686300" y="16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154127</xdr:rowOff>
    </xdr:from>
    <xdr:to>
      <xdr:col>5</xdr:col>
      <xdr:colOff>409575</xdr:colOff>
      <xdr:row>96</xdr:row>
      <xdr:rowOff>84277</xdr:rowOff>
    </xdr:to>
    <xdr:sp macro="" textlink="">
      <xdr:nvSpPr>
        <xdr:cNvPr id="255" name="円/楕円 254"/>
        <xdr:cNvSpPr/>
      </xdr:nvSpPr>
      <xdr:spPr>
        <a:xfrm>
          <a:off x="3746500" y="164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100804</xdr:rowOff>
    </xdr:from>
    <xdr:ext cx="534377" cy="259045"/>
    <xdr:sp macro="" textlink="">
      <xdr:nvSpPr>
        <xdr:cNvPr id="256" name="テキスト ボックス 255"/>
        <xdr:cNvSpPr txBox="1"/>
      </xdr:nvSpPr>
      <xdr:spPr>
        <a:xfrm>
          <a:off x="3530111" y="162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52515</xdr:rowOff>
    </xdr:from>
    <xdr:to>
      <xdr:col>4</xdr:col>
      <xdr:colOff>206375</xdr:colOff>
      <xdr:row>95</xdr:row>
      <xdr:rowOff>154115</xdr:rowOff>
    </xdr:to>
    <xdr:sp macro="" textlink="">
      <xdr:nvSpPr>
        <xdr:cNvPr id="257" name="円/楕円 256"/>
        <xdr:cNvSpPr/>
      </xdr:nvSpPr>
      <xdr:spPr>
        <a:xfrm>
          <a:off x="2857500" y="163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145242</xdr:rowOff>
    </xdr:from>
    <xdr:ext cx="534377" cy="259045"/>
    <xdr:sp macro="" textlink="">
      <xdr:nvSpPr>
        <xdr:cNvPr id="258" name="テキスト ボックス 257"/>
        <xdr:cNvSpPr txBox="1"/>
      </xdr:nvSpPr>
      <xdr:spPr>
        <a:xfrm>
          <a:off x="2641111" y="164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152109</xdr:rowOff>
    </xdr:from>
    <xdr:to>
      <xdr:col>3</xdr:col>
      <xdr:colOff>3175</xdr:colOff>
      <xdr:row>96</xdr:row>
      <xdr:rowOff>82259</xdr:rowOff>
    </xdr:to>
    <xdr:sp macro="" textlink="">
      <xdr:nvSpPr>
        <xdr:cNvPr id="259" name="円/楕円 258"/>
        <xdr:cNvSpPr/>
      </xdr:nvSpPr>
      <xdr:spPr>
        <a:xfrm>
          <a:off x="19685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73386</xdr:rowOff>
    </xdr:from>
    <xdr:ext cx="534377" cy="259045"/>
    <xdr:sp macro="" textlink="">
      <xdr:nvSpPr>
        <xdr:cNvPr id="260" name="テキスト ボックス 259"/>
        <xdr:cNvSpPr txBox="1"/>
      </xdr:nvSpPr>
      <xdr:spPr>
        <a:xfrm>
          <a:off x="1752111" y="165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74003</xdr:rowOff>
    </xdr:from>
    <xdr:to>
      <xdr:col>1</xdr:col>
      <xdr:colOff>485775</xdr:colOff>
      <xdr:row>92</xdr:row>
      <xdr:rowOff>4153</xdr:rowOff>
    </xdr:to>
    <xdr:sp macro="" textlink="">
      <xdr:nvSpPr>
        <xdr:cNvPr id="261" name="円/楕円 260"/>
        <xdr:cNvSpPr/>
      </xdr:nvSpPr>
      <xdr:spPr>
        <a:xfrm>
          <a:off x="1079500" y="156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20680</xdr:rowOff>
    </xdr:from>
    <xdr:ext cx="534377" cy="259045"/>
    <xdr:sp macro="" textlink="">
      <xdr:nvSpPr>
        <xdr:cNvPr id="262" name="テキスト ボックス 261"/>
        <xdr:cNvSpPr txBox="1"/>
      </xdr:nvSpPr>
      <xdr:spPr>
        <a:xfrm>
          <a:off x="863111" y="154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144805</xdr:rowOff>
    </xdr:from>
    <xdr:to>
      <xdr:col>15</xdr:col>
      <xdr:colOff>180975</xdr:colOff>
      <xdr:row>38</xdr:row>
      <xdr:rowOff>160350</xdr:rowOff>
    </xdr:to>
    <xdr:cxnSp macro="">
      <xdr:nvCxnSpPr>
        <xdr:cNvPr id="291" name="直線コネクタ 290"/>
        <xdr:cNvCxnSpPr/>
      </xdr:nvCxnSpPr>
      <xdr:spPr>
        <a:xfrm>
          <a:off x="9639300" y="665990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129566</xdr:rowOff>
    </xdr:from>
    <xdr:to>
      <xdr:col>14</xdr:col>
      <xdr:colOff>28575</xdr:colOff>
      <xdr:row>38</xdr:row>
      <xdr:rowOff>144805</xdr:rowOff>
    </xdr:to>
    <xdr:cxnSp macro="">
      <xdr:nvCxnSpPr>
        <xdr:cNvPr id="294" name="直線コネクタ 293"/>
        <xdr:cNvCxnSpPr/>
      </xdr:nvCxnSpPr>
      <xdr:spPr>
        <a:xfrm>
          <a:off x="8750300" y="664466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54737</xdr:rowOff>
    </xdr:from>
    <xdr:to>
      <xdr:col>12</xdr:col>
      <xdr:colOff>511175</xdr:colOff>
      <xdr:row>38</xdr:row>
      <xdr:rowOff>129566</xdr:rowOff>
    </xdr:to>
    <xdr:cxnSp macro="">
      <xdr:nvCxnSpPr>
        <xdr:cNvPr id="297" name="直線コネクタ 296"/>
        <xdr:cNvCxnSpPr/>
      </xdr:nvCxnSpPr>
      <xdr:spPr>
        <a:xfrm>
          <a:off x="7861300" y="6569837"/>
          <a:ext cx="889000" cy="7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7595</xdr:rowOff>
    </xdr:from>
    <xdr:to>
      <xdr:col>12</xdr:col>
      <xdr:colOff>561975</xdr:colOff>
      <xdr:row>38</xdr:row>
      <xdr:rowOff>109195</xdr:rowOff>
    </xdr:to>
    <xdr:sp macro="" textlink="">
      <xdr:nvSpPr>
        <xdr:cNvPr id="298" name="フローチャート : 判断 297"/>
        <xdr:cNvSpPr/>
      </xdr:nvSpPr>
      <xdr:spPr>
        <a:xfrm>
          <a:off x="8699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125721</xdr:rowOff>
    </xdr:from>
    <xdr:ext cx="469744" cy="259045"/>
    <xdr:sp macro="" textlink="">
      <xdr:nvSpPr>
        <xdr:cNvPr id="299" name="テキスト ボックス 298"/>
        <xdr:cNvSpPr txBox="1"/>
      </xdr:nvSpPr>
      <xdr:spPr>
        <a:xfrm>
          <a:off x="8515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54737</xdr:rowOff>
    </xdr:from>
    <xdr:to>
      <xdr:col>11</xdr:col>
      <xdr:colOff>307975</xdr:colOff>
      <xdr:row>38</xdr:row>
      <xdr:rowOff>118211</xdr:rowOff>
    </xdr:to>
    <xdr:cxnSp macro="">
      <xdr:nvCxnSpPr>
        <xdr:cNvPr id="300" name="直線コネクタ 299"/>
        <xdr:cNvCxnSpPr/>
      </xdr:nvCxnSpPr>
      <xdr:spPr>
        <a:xfrm flipV="1">
          <a:off x="6972300" y="6569837"/>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131648</xdr:rowOff>
    </xdr:from>
    <xdr:to>
      <xdr:col>11</xdr:col>
      <xdr:colOff>358775</xdr:colOff>
      <xdr:row>38</xdr:row>
      <xdr:rowOff>61798</xdr:rowOff>
    </xdr:to>
    <xdr:sp macro="" textlink="">
      <xdr:nvSpPr>
        <xdr:cNvPr id="301" name="フローチャート : 判断 300"/>
        <xdr:cNvSpPr/>
      </xdr:nvSpPr>
      <xdr:spPr>
        <a:xfrm>
          <a:off x="7810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78325</xdr:rowOff>
    </xdr:from>
    <xdr:ext cx="469744" cy="259045"/>
    <xdr:sp macro="" textlink="">
      <xdr:nvSpPr>
        <xdr:cNvPr id="302" name="テキスト ボックス 301"/>
        <xdr:cNvSpPr txBox="1"/>
      </xdr:nvSpPr>
      <xdr:spPr>
        <a:xfrm>
          <a:off x="7626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74879</xdr:rowOff>
    </xdr:from>
    <xdr:to>
      <xdr:col>10</xdr:col>
      <xdr:colOff>155575</xdr:colOff>
      <xdr:row>38</xdr:row>
      <xdr:rowOff>5029</xdr:rowOff>
    </xdr:to>
    <xdr:sp macro="" textlink="">
      <xdr:nvSpPr>
        <xdr:cNvPr id="303" name="フローチャート : 判断 302"/>
        <xdr:cNvSpPr/>
      </xdr:nvSpPr>
      <xdr:spPr>
        <a:xfrm>
          <a:off x="6921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21556</xdr:rowOff>
    </xdr:from>
    <xdr:ext cx="469744" cy="259045"/>
    <xdr:sp macro="" textlink="">
      <xdr:nvSpPr>
        <xdr:cNvPr id="304" name="テキスト ボックス 303"/>
        <xdr:cNvSpPr txBox="1"/>
      </xdr:nvSpPr>
      <xdr:spPr>
        <a:xfrm>
          <a:off x="6737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109550</xdr:rowOff>
    </xdr:from>
    <xdr:to>
      <xdr:col>15</xdr:col>
      <xdr:colOff>231775</xdr:colOff>
      <xdr:row>39</xdr:row>
      <xdr:rowOff>39700</xdr:rowOff>
    </xdr:to>
    <xdr:sp macro="" textlink="">
      <xdr:nvSpPr>
        <xdr:cNvPr id="310" name="円/楕円 309"/>
        <xdr:cNvSpPr/>
      </xdr:nvSpPr>
      <xdr:spPr>
        <a:xfrm>
          <a:off x="104267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24477</xdr:rowOff>
    </xdr:from>
    <xdr:ext cx="378565" cy="259045"/>
    <xdr:sp macro="" textlink="">
      <xdr:nvSpPr>
        <xdr:cNvPr id="311" name="労働費該当値テキスト"/>
        <xdr:cNvSpPr txBox="1"/>
      </xdr:nvSpPr>
      <xdr:spPr>
        <a:xfrm>
          <a:off x="10528300" y="65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94005</xdr:rowOff>
    </xdr:from>
    <xdr:to>
      <xdr:col>14</xdr:col>
      <xdr:colOff>79375</xdr:colOff>
      <xdr:row>39</xdr:row>
      <xdr:rowOff>24155</xdr:rowOff>
    </xdr:to>
    <xdr:sp macro="" textlink="">
      <xdr:nvSpPr>
        <xdr:cNvPr id="312" name="円/楕円 311"/>
        <xdr:cNvSpPr/>
      </xdr:nvSpPr>
      <xdr:spPr>
        <a:xfrm>
          <a:off x="9588500" y="66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15282</xdr:rowOff>
    </xdr:from>
    <xdr:ext cx="378565" cy="259045"/>
    <xdr:sp macro="" textlink="">
      <xdr:nvSpPr>
        <xdr:cNvPr id="313" name="テキスト ボックス 312"/>
        <xdr:cNvSpPr txBox="1"/>
      </xdr:nvSpPr>
      <xdr:spPr>
        <a:xfrm>
          <a:off x="9450017" y="6701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78766</xdr:rowOff>
    </xdr:from>
    <xdr:to>
      <xdr:col>12</xdr:col>
      <xdr:colOff>561975</xdr:colOff>
      <xdr:row>39</xdr:row>
      <xdr:rowOff>8916</xdr:rowOff>
    </xdr:to>
    <xdr:sp macro="" textlink="">
      <xdr:nvSpPr>
        <xdr:cNvPr id="314" name="円/楕円 313"/>
        <xdr:cNvSpPr/>
      </xdr:nvSpPr>
      <xdr:spPr>
        <a:xfrm>
          <a:off x="8699500" y="65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43</xdr:rowOff>
    </xdr:from>
    <xdr:ext cx="469744" cy="259045"/>
    <xdr:sp macro="" textlink="">
      <xdr:nvSpPr>
        <xdr:cNvPr id="315" name="テキスト ボックス 314"/>
        <xdr:cNvSpPr txBox="1"/>
      </xdr:nvSpPr>
      <xdr:spPr>
        <a:xfrm>
          <a:off x="8515427" y="66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3937</xdr:rowOff>
    </xdr:from>
    <xdr:to>
      <xdr:col>11</xdr:col>
      <xdr:colOff>358775</xdr:colOff>
      <xdr:row>38</xdr:row>
      <xdr:rowOff>105537</xdr:rowOff>
    </xdr:to>
    <xdr:sp macro="" textlink="">
      <xdr:nvSpPr>
        <xdr:cNvPr id="316" name="円/楕円 315"/>
        <xdr:cNvSpPr/>
      </xdr:nvSpPr>
      <xdr:spPr>
        <a:xfrm>
          <a:off x="78105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96664</xdr:rowOff>
    </xdr:from>
    <xdr:ext cx="469744" cy="259045"/>
    <xdr:sp macro="" textlink="">
      <xdr:nvSpPr>
        <xdr:cNvPr id="317" name="テキスト ボックス 316"/>
        <xdr:cNvSpPr txBox="1"/>
      </xdr:nvSpPr>
      <xdr:spPr>
        <a:xfrm>
          <a:off x="7626427" y="66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67411</xdr:rowOff>
    </xdr:from>
    <xdr:to>
      <xdr:col>10</xdr:col>
      <xdr:colOff>155575</xdr:colOff>
      <xdr:row>38</xdr:row>
      <xdr:rowOff>169011</xdr:rowOff>
    </xdr:to>
    <xdr:sp macro="" textlink="">
      <xdr:nvSpPr>
        <xdr:cNvPr id="318" name="円/楕円 317"/>
        <xdr:cNvSpPr/>
      </xdr:nvSpPr>
      <xdr:spPr>
        <a:xfrm>
          <a:off x="6921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160138</xdr:rowOff>
    </xdr:from>
    <xdr:ext cx="469744" cy="259045"/>
    <xdr:sp macro="" textlink="">
      <xdr:nvSpPr>
        <xdr:cNvPr id="319" name="テキスト ボックス 318"/>
        <xdr:cNvSpPr txBox="1"/>
      </xdr:nvSpPr>
      <xdr:spPr>
        <a:xfrm>
          <a:off x="6737427" y="667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50241</xdr:rowOff>
    </xdr:from>
    <xdr:to>
      <xdr:col>15</xdr:col>
      <xdr:colOff>180975</xdr:colOff>
      <xdr:row>54</xdr:row>
      <xdr:rowOff>119964</xdr:rowOff>
    </xdr:to>
    <xdr:cxnSp macro="">
      <xdr:nvCxnSpPr>
        <xdr:cNvPr id="348" name="直線コネクタ 347"/>
        <xdr:cNvCxnSpPr/>
      </xdr:nvCxnSpPr>
      <xdr:spPr>
        <a:xfrm>
          <a:off x="9639300" y="9308541"/>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49"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50241</xdr:rowOff>
    </xdr:from>
    <xdr:to>
      <xdr:col>14</xdr:col>
      <xdr:colOff>28575</xdr:colOff>
      <xdr:row>55</xdr:row>
      <xdr:rowOff>26924</xdr:rowOff>
    </xdr:to>
    <xdr:cxnSp macro="">
      <xdr:nvCxnSpPr>
        <xdr:cNvPr id="351" name="直線コネクタ 350"/>
        <xdr:cNvCxnSpPr/>
      </xdr:nvCxnSpPr>
      <xdr:spPr>
        <a:xfrm flipV="1">
          <a:off x="8750300" y="9308541"/>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26924</xdr:rowOff>
    </xdr:from>
    <xdr:to>
      <xdr:col>12</xdr:col>
      <xdr:colOff>511175</xdr:colOff>
      <xdr:row>55</xdr:row>
      <xdr:rowOff>149682</xdr:rowOff>
    </xdr:to>
    <xdr:cxnSp macro="">
      <xdr:nvCxnSpPr>
        <xdr:cNvPr id="354" name="直線コネクタ 353"/>
        <xdr:cNvCxnSpPr/>
      </xdr:nvCxnSpPr>
      <xdr:spPr>
        <a:xfrm flipV="1">
          <a:off x="7861300" y="9456674"/>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60934</xdr:rowOff>
    </xdr:from>
    <xdr:to>
      <xdr:col>12</xdr:col>
      <xdr:colOff>561975</xdr:colOff>
      <xdr:row>55</xdr:row>
      <xdr:rowOff>162534</xdr:rowOff>
    </xdr:to>
    <xdr:sp macro="" textlink="">
      <xdr:nvSpPr>
        <xdr:cNvPr id="355" name="フローチャート : 判断 354"/>
        <xdr:cNvSpPr/>
      </xdr:nvSpPr>
      <xdr:spPr>
        <a:xfrm>
          <a:off x="8699500" y="949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153661</xdr:rowOff>
    </xdr:from>
    <xdr:ext cx="534377" cy="259045"/>
    <xdr:sp macro="" textlink="">
      <xdr:nvSpPr>
        <xdr:cNvPr id="356" name="テキスト ボックス 355"/>
        <xdr:cNvSpPr txBox="1"/>
      </xdr:nvSpPr>
      <xdr:spPr>
        <a:xfrm>
          <a:off x="8483111" y="95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132347</xdr:rowOff>
    </xdr:from>
    <xdr:to>
      <xdr:col>11</xdr:col>
      <xdr:colOff>307975</xdr:colOff>
      <xdr:row>55</xdr:row>
      <xdr:rowOff>149682</xdr:rowOff>
    </xdr:to>
    <xdr:cxnSp macro="">
      <xdr:nvCxnSpPr>
        <xdr:cNvPr id="357" name="直線コネクタ 356"/>
        <xdr:cNvCxnSpPr/>
      </xdr:nvCxnSpPr>
      <xdr:spPr>
        <a:xfrm>
          <a:off x="6972300" y="9562097"/>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83262</xdr:rowOff>
    </xdr:from>
    <xdr:to>
      <xdr:col>11</xdr:col>
      <xdr:colOff>358775</xdr:colOff>
      <xdr:row>56</xdr:row>
      <xdr:rowOff>13412</xdr:rowOff>
    </xdr:to>
    <xdr:sp macro="" textlink="">
      <xdr:nvSpPr>
        <xdr:cNvPr id="358" name="フローチャート : 判断 357"/>
        <xdr:cNvSpPr/>
      </xdr:nvSpPr>
      <xdr:spPr>
        <a:xfrm>
          <a:off x="7810500" y="95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29939</xdr:rowOff>
    </xdr:from>
    <xdr:ext cx="534377" cy="259045"/>
    <xdr:sp macro="" textlink="">
      <xdr:nvSpPr>
        <xdr:cNvPr id="359" name="テキスト ボックス 358"/>
        <xdr:cNvSpPr txBox="1"/>
      </xdr:nvSpPr>
      <xdr:spPr>
        <a:xfrm>
          <a:off x="7594111" y="92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51715</xdr:rowOff>
    </xdr:from>
    <xdr:to>
      <xdr:col>10</xdr:col>
      <xdr:colOff>155575</xdr:colOff>
      <xdr:row>55</xdr:row>
      <xdr:rowOff>153315</xdr:rowOff>
    </xdr:to>
    <xdr:sp macro="" textlink="">
      <xdr:nvSpPr>
        <xdr:cNvPr id="360" name="フローチャート : 判断 359"/>
        <xdr:cNvSpPr/>
      </xdr:nvSpPr>
      <xdr:spPr>
        <a:xfrm>
          <a:off x="6921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169842</xdr:rowOff>
    </xdr:from>
    <xdr:ext cx="534377" cy="259045"/>
    <xdr:sp macro="" textlink="">
      <xdr:nvSpPr>
        <xdr:cNvPr id="361" name="テキスト ボックス 360"/>
        <xdr:cNvSpPr txBox="1"/>
      </xdr:nvSpPr>
      <xdr:spPr>
        <a:xfrm>
          <a:off x="6705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69164</xdr:rowOff>
    </xdr:from>
    <xdr:to>
      <xdr:col>15</xdr:col>
      <xdr:colOff>231775</xdr:colOff>
      <xdr:row>54</xdr:row>
      <xdr:rowOff>170764</xdr:rowOff>
    </xdr:to>
    <xdr:sp macro="" textlink="">
      <xdr:nvSpPr>
        <xdr:cNvPr id="367" name="円/楕円 366"/>
        <xdr:cNvSpPr/>
      </xdr:nvSpPr>
      <xdr:spPr>
        <a:xfrm>
          <a:off x="10426700" y="93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92041</xdr:rowOff>
    </xdr:from>
    <xdr:ext cx="534377" cy="259045"/>
    <xdr:sp macro="" textlink="">
      <xdr:nvSpPr>
        <xdr:cNvPr id="368" name="農林水産業費該当値テキスト"/>
        <xdr:cNvSpPr txBox="1"/>
      </xdr:nvSpPr>
      <xdr:spPr>
        <a:xfrm>
          <a:off x="10528300" y="91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170891</xdr:rowOff>
    </xdr:from>
    <xdr:to>
      <xdr:col>14</xdr:col>
      <xdr:colOff>79375</xdr:colOff>
      <xdr:row>54</xdr:row>
      <xdr:rowOff>101041</xdr:rowOff>
    </xdr:to>
    <xdr:sp macro="" textlink="">
      <xdr:nvSpPr>
        <xdr:cNvPr id="369" name="円/楕円 368"/>
        <xdr:cNvSpPr/>
      </xdr:nvSpPr>
      <xdr:spPr>
        <a:xfrm>
          <a:off x="9588500" y="92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117568</xdr:rowOff>
    </xdr:from>
    <xdr:ext cx="534377" cy="259045"/>
    <xdr:sp macro="" textlink="">
      <xdr:nvSpPr>
        <xdr:cNvPr id="370" name="テキスト ボックス 369"/>
        <xdr:cNvSpPr txBox="1"/>
      </xdr:nvSpPr>
      <xdr:spPr>
        <a:xfrm>
          <a:off x="9372111" y="90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147574</xdr:rowOff>
    </xdr:from>
    <xdr:to>
      <xdr:col>12</xdr:col>
      <xdr:colOff>561975</xdr:colOff>
      <xdr:row>55</xdr:row>
      <xdr:rowOff>77724</xdr:rowOff>
    </xdr:to>
    <xdr:sp macro="" textlink="">
      <xdr:nvSpPr>
        <xdr:cNvPr id="371" name="円/楕円 370"/>
        <xdr:cNvSpPr/>
      </xdr:nvSpPr>
      <xdr:spPr>
        <a:xfrm>
          <a:off x="8699500" y="94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94251</xdr:rowOff>
    </xdr:from>
    <xdr:ext cx="534377" cy="259045"/>
    <xdr:sp macro="" textlink="">
      <xdr:nvSpPr>
        <xdr:cNvPr id="372" name="テキスト ボックス 371"/>
        <xdr:cNvSpPr txBox="1"/>
      </xdr:nvSpPr>
      <xdr:spPr>
        <a:xfrm>
          <a:off x="8483111" y="918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98882</xdr:rowOff>
    </xdr:from>
    <xdr:to>
      <xdr:col>11</xdr:col>
      <xdr:colOff>358775</xdr:colOff>
      <xdr:row>56</xdr:row>
      <xdr:rowOff>29032</xdr:rowOff>
    </xdr:to>
    <xdr:sp macro="" textlink="">
      <xdr:nvSpPr>
        <xdr:cNvPr id="373" name="円/楕円 372"/>
        <xdr:cNvSpPr/>
      </xdr:nvSpPr>
      <xdr:spPr>
        <a:xfrm>
          <a:off x="7810500" y="95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20159</xdr:rowOff>
    </xdr:from>
    <xdr:ext cx="534377" cy="259045"/>
    <xdr:sp macro="" textlink="">
      <xdr:nvSpPr>
        <xdr:cNvPr id="374" name="テキスト ボックス 373"/>
        <xdr:cNvSpPr txBox="1"/>
      </xdr:nvSpPr>
      <xdr:spPr>
        <a:xfrm>
          <a:off x="7594111" y="96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81547</xdr:rowOff>
    </xdr:from>
    <xdr:to>
      <xdr:col>10</xdr:col>
      <xdr:colOff>155575</xdr:colOff>
      <xdr:row>56</xdr:row>
      <xdr:rowOff>11697</xdr:rowOff>
    </xdr:to>
    <xdr:sp macro="" textlink="">
      <xdr:nvSpPr>
        <xdr:cNvPr id="375" name="円/楕円 374"/>
        <xdr:cNvSpPr/>
      </xdr:nvSpPr>
      <xdr:spPr>
        <a:xfrm>
          <a:off x="6921500" y="95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2824</xdr:rowOff>
    </xdr:from>
    <xdr:ext cx="534377" cy="259045"/>
    <xdr:sp macro="" textlink="">
      <xdr:nvSpPr>
        <xdr:cNvPr id="376" name="テキスト ボックス 375"/>
        <xdr:cNvSpPr txBox="1"/>
      </xdr:nvSpPr>
      <xdr:spPr>
        <a:xfrm>
          <a:off x="6705111" y="96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160823</xdr:rowOff>
    </xdr:from>
    <xdr:to>
      <xdr:col>15</xdr:col>
      <xdr:colOff>180975</xdr:colOff>
      <xdr:row>77</xdr:row>
      <xdr:rowOff>128682</xdr:rowOff>
    </xdr:to>
    <xdr:cxnSp macro="">
      <xdr:nvCxnSpPr>
        <xdr:cNvPr id="403" name="直線コネクタ 402"/>
        <xdr:cNvCxnSpPr/>
      </xdr:nvCxnSpPr>
      <xdr:spPr>
        <a:xfrm>
          <a:off x="9639300" y="13191023"/>
          <a:ext cx="8382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160823</xdr:rowOff>
    </xdr:from>
    <xdr:to>
      <xdr:col>14</xdr:col>
      <xdr:colOff>28575</xdr:colOff>
      <xdr:row>77</xdr:row>
      <xdr:rowOff>118211</xdr:rowOff>
    </xdr:to>
    <xdr:cxnSp macro="">
      <xdr:nvCxnSpPr>
        <xdr:cNvPr id="406" name="直線コネクタ 405"/>
        <xdr:cNvCxnSpPr/>
      </xdr:nvCxnSpPr>
      <xdr:spPr>
        <a:xfrm flipV="1">
          <a:off x="8750300" y="13191023"/>
          <a:ext cx="8890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118211</xdr:rowOff>
    </xdr:from>
    <xdr:to>
      <xdr:col>12</xdr:col>
      <xdr:colOff>511175</xdr:colOff>
      <xdr:row>78</xdr:row>
      <xdr:rowOff>7386</xdr:rowOff>
    </xdr:to>
    <xdr:cxnSp macro="">
      <xdr:nvCxnSpPr>
        <xdr:cNvPr id="409" name="直線コネクタ 408"/>
        <xdr:cNvCxnSpPr/>
      </xdr:nvCxnSpPr>
      <xdr:spPr>
        <a:xfrm flipV="1">
          <a:off x="7861300" y="13319861"/>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23064</xdr:rowOff>
    </xdr:from>
    <xdr:to>
      <xdr:col>12</xdr:col>
      <xdr:colOff>561975</xdr:colOff>
      <xdr:row>76</xdr:row>
      <xdr:rowOff>124664</xdr:rowOff>
    </xdr:to>
    <xdr:sp macro="" textlink="">
      <xdr:nvSpPr>
        <xdr:cNvPr id="410" name="フローチャート : 判断 409"/>
        <xdr:cNvSpPr/>
      </xdr:nvSpPr>
      <xdr:spPr>
        <a:xfrm>
          <a:off x="8699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141190</xdr:rowOff>
    </xdr:from>
    <xdr:ext cx="469744" cy="259045"/>
    <xdr:sp macro="" textlink="">
      <xdr:nvSpPr>
        <xdr:cNvPr id="411" name="テキスト ボックス 410"/>
        <xdr:cNvSpPr txBox="1"/>
      </xdr:nvSpPr>
      <xdr:spPr>
        <a:xfrm>
          <a:off x="8515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7386</xdr:rowOff>
    </xdr:from>
    <xdr:to>
      <xdr:col>11</xdr:col>
      <xdr:colOff>307975</xdr:colOff>
      <xdr:row>78</xdr:row>
      <xdr:rowOff>18267</xdr:rowOff>
    </xdr:to>
    <xdr:cxnSp macro="">
      <xdr:nvCxnSpPr>
        <xdr:cNvPr id="412" name="直線コネクタ 411"/>
        <xdr:cNvCxnSpPr/>
      </xdr:nvCxnSpPr>
      <xdr:spPr>
        <a:xfrm flipV="1">
          <a:off x="6972300" y="13380486"/>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26857</xdr:rowOff>
    </xdr:from>
    <xdr:to>
      <xdr:col>11</xdr:col>
      <xdr:colOff>358775</xdr:colOff>
      <xdr:row>76</xdr:row>
      <xdr:rowOff>128457</xdr:rowOff>
    </xdr:to>
    <xdr:sp macro="" textlink="">
      <xdr:nvSpPr>
        <xdr:cNvPr id="413" name="フローチャート : 判断 412"/>
        <xdr:cNvSpPr/>
      </xdr:nvSpPr>
      <xdr:spPr>
        <a:xfrm>
          <a:off x="7810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144985</xdr:rowOff>
    </xdr:from>
    <xdr:ext cx="469744" cy="259045"/>
    <xdr:sp macro="" textlink="">
      <xdr:nvSpPr>
        <xdr:cNvPr id="414" name="テキスト ボックス 413"/>
        <xdr:cNvSpPr txBox="1"/>
      </xdr:nvSpPr>
      <xdr:spPr>
        <a:xfrm>
          <a:off x="7626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47844</xdr:rowOff>
    </xdr:from>
    <xdr:to>
      <xdr:col>10</xdr:col>
      <xdr:colOff>155575</xdr:colOff>
      <xdr:row>76</xdr:row>
      <xdr:rowOff>149444</xdr:rowOff>
    </xdr:to>
    <xdr:sp macro="" textlink="">
      <xdr:nvSpPr>
        <xdr:cNvPr id="415" name="フローチャート : 判断 414"/>
        <xdr:cNvSpPr/>
      </xdr:nvSpPr>
      <xdr:spPr>
        <a:xfrm>
          <a:off x="6921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165971</xdr:rowOff>
    </xdr:from>
    <xdr:ext cx="469744" cy="259045"/>
    <xdr:sp macro="" textlink="">
      <xdr:nvSpPr>
        <xdr:cNvPr id="416" name="テキスト ボックス 415"/>
        <xdr:cNvSpPr txBox="1"/>
      </xdr:nvSpPr>
      <xdr:spPr>
        <a:xfrm>
          <a:off x="6737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77882</xdr:rowOff>
    </xdr:from>
    <xdr:to>
      <xdr:col>15</xdr:col>
      <xdr:colOff>231775</xdr:colOff>
      <xdr:row>78</xdr:row>
      <xdr:rowOff>8032</xdr:rowOff>
    </xdr:to>
    <xdr:sp macro="" textlink="">
      <xdr:nvSpPr>
        <xdr:cNvPr id="422" name="円/楕円 421"/>
        <xdr:cNvSpPr/>
      </xdr:nvSpPr>
      <xdr:spPr>
        <a:xfrm>
          <a:off x="104267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56309</xdr:rowOff>
    </xdr:from>
    <xdr:ext cx="469744" cy="259045"/>
    <xdr:sp macro="" textlink="">
      <xdr:nvSpPr>
        <xdr:cNvPr id="423" name="商工費該当値テキスト"/>
        <xdr:cNvSpPr txBox="1"/>
      </xdr:nvSpPr>
      <xdr:spPr>
        <a:xfrm>
          <a:off x="10528300" y="132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110023</xdr:rowOff>
    </xdr:from>
    <xdr:to>
      <xdr:col>14</xdr:col>
      <xdr:colOff>79375</xdr:colOff>
      <xdr:row>77</xdr:row>
      <xdr:rowOff>40173</xdr:rowOff>
    </xdr:to>
    <xdr:sp macro="" textlink="">
      <xdr:nvSpPr>
        <xdr:cNvPr id="424" name="円/楕円 423"/>
        <xdr:cNvSpPr/>
      </xdr:nvSpPr>
      <xdr:spPr>
        <a:xfrm>
          <a:off x="9588500" y="131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31300</xdr:rowOff>
    </xdr:from>
    <xdr:ext cx="469744" cy="259045"/>
    <xdr:sp macro="" textlink="">
      <xdr:nvSpPr>
        <xdr:cNvPr id="425" name="テキスト ボックス 424"/>
        <xdr:cNvSpPr txBox="1"/>
      </xdr:nvSpPr>
      <xdr:spPr>
        <a:xfrm>
          <a:off x="9404427" y="1323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67411</xdr:rowOff>
    </xdr:from>
    <xdr:to>
      <xdr:col>12</xdr:col>
      <xdr:colOff>561975</xdr:colOff>
      <xdr:row>77</xdr:row>
      <xdr:rowOff>169011</xdr:rowOff>
    </xdr:to>
    <xdr:sp macro="" textlink="">
      <xdr:nvSpPr>
        <xdr:cNvPr id="426" name="円/楕円 425"/>
        <xdr:cNvSpPr/>
      </xdr:nvSpPr>
      <xdr:spPr>
        <a:xfrm>
          <a:off x="8699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160138</xdr:rowOff>
    </xdr:from>
    <xdr:ext cx="469744" cy="259045"/>
    <xdr:sp macro="" textlink="">
      <xdr:nvSpPr>
        <xdr:cNvPr id="427" name="テキスト ボックス 426"/>
        <xdr:cNvSpPr txBox="1"/>
      </xdr:nvSpPr>
      <xdr:spPr>
        <a:xfrm>
          <a:off x="8515427"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128036</xdr:rowOff>
    </xdr:from>
    <xdr:to>
      <xdr:col>11</xdr:col>
      <xdr:colOff>358775</xdr:colOff>
      <xdr:row>78</xdr:row>
      <xdr:rowOff>58186</xdr:rowOff>
    </xdr:to>
    <xdr:sp macro="" textlink="">
      <xdr:nvSpPr>
        <xdr:cNvPr id="428" name="円/楕円 427"/>
        <xdr:cNvSpPr/>
      </xdr:nvSpPr>
      <xdr:spPr>
        <a:xfrm>
          <a:off x="7810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49313</xdr:rowOff>
    </xdr:from>
    <xdr:ext cx="469744" cy="259045"/>
    <xdr:sp macro="" textlink="">
      <xdr:nvSpPr>
        <xdr:cNvPr id="429" name="テキスト ボックス 428"/>
        <xdr:cNvSpPr txBox="1"/>
      </xdr:nvSpPr>
      <xdr:spPr>
        <a:xfrm>
          <a:off x="7626427"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138917</xdr:rowOff>
    </xdr:from>
    <xdr:to>
      <xdr:col>10</xdr:col>
      <xdr:colOff>155575</xdr:colOff>
      <xdr:row>78</xdr:row>
      <xdr:rowOff>69067</xdr:rowOff>
    </xdr:to>
    <xdr:sp macro="" textlink="">
      <xdr:nvSpPr>
        <xdr:cNvPr id="430" name="円/楕円 429"/>
        <xdr:cNvSpPr/>
      </xdr:nvSpPr>
      <xdr:spPr>
        <a:xfrm>
          <a:off x="6921500" y="133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60194</xdr:rowOff>
    </xdr:from>
    <xdr:ext cx="469744" cy="259045"/>
    <xdr:sp macro="" textlink="">
      <xdr:nvSpPr>
        <xdr:cNvPr id="431" name="テキスト ボックス 430"/>
        <xdr:cNvSpPr txBox="1"/>
      </xdr:nvSpPr>
      <xdr:spPr>
        <a:xfrm>
          <a:off x="6737427" y="1343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68569</xdr:rowOff>
    </xdr:from>
    <xdr:to>
      <xdr:col>15</xdr:col>
      <xdr:colOff>180975</xdr:colOff>
      <xdr:row>98</xdr:row>
      <xdr:rowOff>77674</xdr:rowOff>
    </xdr:to>
    <xdr:cxnSp macro="">
      <xdr:nvCxnSpPr>
        <xdr:cNvPr id="458" name="直線コネクタ 457"/>
        <xdr:cNvCxnSpPr/>
      </xdr:nvCxnSpPr>
      <xdr:spPr>
        <a:xfrm flipV="1">
          <a:off x="9639300" y="16870669"/>
          <a:ext cx="8382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65641</xdr:rowOff>
    </xdr:from>
    <xdr:to>
      <xdr:col>14</xdr:col>
      <xdr:colOff>28575</xdr:colOff>
      <xdr:row>98</xdr:row>
      <xdr:rowOff>77674</xdr:rowOff>
    </xdr:to>
    <xdr:cxnSp macro="">
      <xdr:nvCxnSpPr>
        <xdr:cNvPr id="461" name="直線コネクタ 460"/>
        <xdr:cNvCxnSpPr/>
      </xdr:nvCxnSpPr>
      <xdr:spPr>
        <a:xfrm>
          <a:off x="8750300" y="16867741"/>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65641</xdr:rowOff>
    </xdr:from>
    <xdr:to>
      <xdr:col>12</xdr:col>
      <xdr:colOff>511175</xdr:colOff>
      <xdr:row>98</xdr:row>
      <xdr:rowOff>76757</xdr:rowOff>
    </xdr:to>
    <xdr:cxnSp macro="">
      <xdr:nvCxnSpPr>
        <xdr:cNvPr id="464" name="直線コネクタ 463"/>
        <xdr:cNvCxnSpPr/>
      </xdr:nvCxnSpPr>
      <xdr:spPr>
        <a:xfrm flipV="1">
          <a:off x="7861300" y="16867741"/>
          <a:ext cx="889000" cy="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164649</xdr:rowOff>
    </xdr:from>
    <xdr:to>
      <xdr:col>12</xdr:col>
      <xdr:colOff>561975</xdr:colOff>
      <xdr:row>98</xdr:row>
      <xdr:rowOff>94799</xdr:rowOff>
    </xdr:to>
    <xdr:sp macro="" textlink="">
      <xdr:nvSpPr>
        <xdr:cNvPr id="465" name="フローチャート : 判断 464"/>
        <xdr:cNvSpPr/>
      </xdr:nvSpPr>
      <xdr:spPr>
        <a:xfrm>
          <a:off x="8699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111326</xdr:rowOff>
    </xdr:from>
    <xdr:ext cx="534377" cy="259045"/>
    <xdr:sp macro="" textlink="">
      <xdr:nvSpPr>
        <xdr:cNvPr id="466" name="テキスト ボックス 465"/>
        <xdr:cNvSpPr txBox="1"/>
      </xdr:nvSpPr>
      <xdr:spPr>
        <a:xfrm>
          <a:off x="8483111" y="165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76757</xdr:rowOff>
    </xdr:from>
    <xdr:to>
      <xdr:col>11</xdr:col>
      <xdr:colOff>307975</xdr:colOff>
      <xdr:row>98</xdr:row>
      <xdr:rowOff>86220</xdr:rowOff>
    </xdr:to>
    <xdr:cxnSp macro="">
      <xdr:nvCxnSpPr>
        <xdr:cNvPr id="467" name="直線コネクタ 466"/>
        <xdr:cNvCxnSpPr/>
      </xdr:nvCxnSpPr>
      <xdr:spPr>
        <a:xfrm flipV="1">
          <a:off x="6972300" y="16878857"/>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159483</xdr:rowOff>
    </xdr:from>
    <xdr:to>
      <xdr:col>11</xdr:col>
      <xdr:colOff>358775</xdr:colOff>
      <xdr:row>98</xdr:row>
      <xdr:rowOff>89633</xdr:rowOff>
    </xdr:to>
    <xdr:sp macro="" textlink="">
      <xdr:nvSpPr>
        <xdr:cNvPr id="468" name="フローチャート : 判断 467"/>
        <xdr:cNvSpPr/>
      </xdr:nvSpPr>
      <xdr:spPr>
        <a:xfrm>
          <a:off x="7810500" y="1679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106160</xdr:rowOff>
    </xdr:from>
    <xdr:ext cx="534377" cy="259045"/>
    <xdr:sp macro="" textlink="">
      <xdr:nvSpPr>
        <xdr:cNvPr id="469" name="テキスト ボックス 468"/>
        <xdr:cNvSpPr txBox="1"/>
      </xdr:nvSpPr>
      <xdr:spPr>
        <a:xfrm>
          <a:off x="7594111" y="165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163796</xdr:rowOff>
    </xdr:from>
    <xdr:to>
      <xdr:col>10</xdr:col>
      <xdr:colOff>155575</xdr:colOff>
      <xdr:row>98</xdr:row>
      <xdr:rowOff>93946</xdr:rowOff>
    </xdr:to>
    <xdr:sp macro="" textlink="">
      <xdr:nvSpPr>
        <xdr:cNvPr id="470" name="フローチャート : 判断 469"/>
        <xdr:cNvSpPr/>
      </xdr:nvSpPr>
      <xdr:spPr>
        <a:xfrm>
          <a:off x="692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110473</xdr:rowOff>
    </xdr:from>
    <xdr:ext cx="534377" cy="259045"/>
    <xdr:sp macro="" textlink="">
      <xdr:nvSpPr>
        <xdr:cNvPr id="471" name="テキスト ボックス 470"/>
        <xdr:cNvSpPr txBox="1"/>
      </xdr:nvSpPr>
      <xdr:spPr>
        <a:xfrm>
          <a:off x="6705111" y="165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17769</xdr:rowOff>
    </xdr:from>
    <xdr:to>
      <xdr:col>15</xdr:col>
      <xdr:colOff>231775</xdr:colOff>
      <xdr:row>98</xdr:row>
      <xdr:rowOff>119369</xdr:rowOff>
    </xdr:to>
    <xdr:sp macro="" textlink="">
      <xdr:nvSpPr>
        <xdr:cNvPr id="477" name="円/楕円 476"/>
        <xdr:cNvSpPr/>
      </xdr:nvSpPr>
      <xdr:spPr>
        <a:xfrm>
          <a:off x="10426700" y="168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104146</xdr:rowOff>
    </xdr:from>
    <xdr:ext cx="534377" cy="259045"/>
    <xdr:sp macro="" textlink="">
      <xdr:nvSpPr>
        <xdr:cNvPr id="478" name="土木費該当値テキスト"/>
        <xdr:cNvSpPr txBox="1"/>
      </xdr:nvSpPr>
      <xdr:spPr>
        <a:xfrm>
          <a:off x="10528300" y="1673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26874</xdr:rowOff>
    </xdr:from>
    <xdr:to>
      <xdr:col>14</xdr:col>
      <xdr:colOff>79375</xdr:colOff>
      <xdr:row>98</xdr:row>
      <xdr:rowOff>128474</xdr:rowOff>
    </xdr:to>
    <xdr:sp macro="" textlink="">
      <xdr:nvSpPr>
        <xdr:cNvPr id="479" name="円/楕円 478"/>
        <xdr:cNvSpPr/>
      </xdr:nvSpPr>
      <xdr:spPr>
        <a:xfrm>
          <a:off x="9588500" y="168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119601</xdr:rowOff>
    </xdr:from>
    <xdr:ext cx="534377" cy="259045"/>
    <xdr:sp macro="" textlink="">
      <xdr:nvSpPr>
        <xdr:cNvPr id="480" name="テキスト ボックス 479"/>
        <xdr:cNvSpPr txBox="1"/>
      </xdr:nvSpPr>
      <xdr:spPr>
        <a:xfrm>
          <a:off x="9372111" y="16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14841</xdr:rowOff>
    </xdr:from>
    <xdr:to>
      <xdr:col>12</xdr:col>
      <xdr:colOff>561975</xdr:colOff>
      <xdr:row>98</xdr:row>
      <xdr:rowOff>116441</xdr:rowOff>
    </xdr:to>
    <xdr:sp macro="" textlink="">
      <xdr:nvSpPr>
        <xdr:cNvPr id="481" name="円/楕円 480"/>
        <xdr:cNvSpPr/>
      </xdr:nvSpPr>
      <xdr:spPr>
        <a:xfrm>
          <a:off x="8699500" y="168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107568</xdr:rowOff>
    </xdr:from>
    <xdr:ext cx="534377" cy="259045"/>
    <xdr:sp macro="" textlink="">
      <xdr:nvSpPr>
        <xdr:cNvPr id="482" name="テキスト ボックス 481"/>
        <xdr:cNvSpPr txBox="1"/>
      </xdr:nvSpPr>
      <xdr:spPr>
        <a:xfrm>
          <a:off x="8483111" y="169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25957</xdr:rowOff>
    </xdr:from>
    <xdr:to>
      <xdr:col>11</xdr:col>
      <xdr:colOff>358775</xdr:colOff>
      <xdr:row>98</xdr:row>
      <xdr:rowOff>127557</xdr:rowOff>
    </xdr:to>
    <xdr:sp macro="" textlink="">
      <xdr:nvSpPr>
        <xdr:cNvPr id="483" name="円/楕円 482"/>
        <xdr:cNvSpPr/>
      </xdr:nvSpPr>
      <xdr:spPr>
        <a:xfrm>
          <a:off x="7810500" y="1682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118684</xdr:rowOff>
    </xdr:from>
    <xdr:ext cx="534377" cy="259045"/>
    <xdr:sp macro="" textlink="">
      <xdr:nvSpPr>
        <xdr:cNvPr id="484" name="テキスト ボックス 483"/>
        <xdr:cNvSpPr txBox="1"/>
      </xdr:nvSpPr>
      <xdr:spPr>
        <a:xfrm>
          <a:off x="7594111" y="1692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35420</xdr:rowOff>
    </xdr:from>
    <xdr:to>
      <xdr:col>10</xdr:col>
      <xdr:colOff>155575</xdr:colOff>
      <xdr:row>98</xdr:row>
      <xdr:rowOff>137020</xdr:rowOff>
    </xdr:to>
    <xdr:sp macro="" textlink="">
      <xdr:nvSpPr>
        <xdr:cNvPr id="485" name="円/楕円 484"/>
        <xdr:cNvSpPr/>
      </xdr:nvSpPr>
      <xdr:spPr>
        <a:xfrm>
          <a:off x="6921500" y="168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128147</xdr:rowOff>
    </xdr:from>
    <xdr:ext cx="534377" cy="259045"/>
    <xdr:sp macro="" textlink="">
      <xdr:nvSpPr>
        <xdr:cNvPr id="486" name="テキスト ボックス 485"/>
        <xdr:cNvSpPr txBox="1"/>
      </xdr:nvSpPr>
      <xdr:spPr>
        <a:xfrm>
          <a:off x="6705111" y="169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69383</xdr:rowOff>
    </xdr:from>
    <xdr:to>
      <xdr:col>23</xdr:col>
      <xdr:colOff>517525</xdr:colOff>
      <xdr:row>36</xdr:row>
      <xdr:rowOff>102576</xdr:rowOff>
    </xdr:to>
    <xdr:cxnSp macro="">
      <xdr:nvCxnSpPr>
        <xdr:cNvPr id="514" name="直線コネクタ 513"/>
        <xdr:cNvCxnSpPr/>
      </xdr:nvCxnSpPr>
      <xdr:spPr>
        <a:xfrm flipV="1">
          <a:off x="15481300" y="5212883"/>
          <a:ext cx="838200" cy="106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5"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102576</xdr:rowOff>
    </xdr:from>
    <xdr:to>
      <xdr:col>22</xdr:col>
      <xdr:colOff>365125</xdr:colOff>
      <xdr:row>36</xdr:row>
      <xdr:rowOff>123789</xdr:rowOff>
    </xdr:to>
    <xdr:cxnSp macro="">
      <xdr:nvCxnSpPr>
        <xdr:cNvPr id="517" name="直線コネクタ 516"/>
        <xdr:cNvCxnSpPr/>
      </xdr:nvCxnSpPr>
      <xdr:spPr>
        <a:xfrm flipV="1">
          <a:off x="14592300" y="6274776"/>
          <a:ext cx="8890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123789</xdr:rowOff>
    </xdr:from>
    <xdr:to>
      <xdr:col>21</xdr:col>
      <xdr:colOff>161925</xdr:colOff>
      <xdr:row>36</xdr:row>
      <xdr:rowOff>147289</xdr:rowOff>
    </xdr:to>
    <xdr:cxnSp macro="">
      <xdr:nvCxnSpPr>
        <xdr:cNvPr id="520" name="直線コネクタ 519"/>
        <xdr:cNvCxnSpPr/>
      </xdr:nvCxnSpPr>
      <xdr:spPr>
        <a:xfrm flipV="1">
          <a:off x="13703300" y="6295989"/>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131785</xdr:rowOff>
    </xdr:from>
    <xdr:to>
      <xdr:col>21</xdr:col>
      <xdr:colOff>212725</xdr:colOff>
      <xdr:row>36</xdr:row>
      <xdr:rowOff>61935</xdr:rowOff>
    </xdr:to>
    <xdr:sp macro="" textlink="">
      <xdr:nvSpPr>
        <xdr:cNvPr id="521" name="フローチャート : 判断 520"/>
        <xdr:cNvSpPr/>
      </xdr:nvSpPr>
      <xdr:spPr>
        <a:xfrm>
          <a:off x="14541500" y="61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78462</xdr:rowOff>
    </xdr:from>
    <xdr:ext cx="534377" cy="259045"/>
    <xdr:sp macro="" textlink="">
      <xdr:nvSpPr>
        <xdr:cNvPr id="522" name="テキスト ボックス 521"/>
        <xdr:cNvSpPr txBox="1"/>
      </xdr:nvSpPr>
      <xdr:spPr>
        <a:xfrm>
          <a:off x="14325111" y="59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169875</xdr:rowOff>
    </xdr:from>
    <xdr:to>
      <xdr:col>19</xdr:col>
      <xdr:colOff>644525</xdr:colOff>
      <xdr:row>36</xdr:row>
      <xdr:rowOff>147289</xdr:rowOff>
    </xdr:to>
    <xdr:cxnSp macro="">
      <xdr:nvCxnSpPr>
        <xdr:cNvPr id="523" name="直線コネクタ 522"/>
        <xdr:cNvCxnSpPr/>
      </xdr:nvCxnSpPr>
      <xdr:spPr>
        <a:xfrm>
          <a:off x="12814300" y="6170625"/>
          <a:ext cx="889000" cy="1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77744</xdr:rowOff>
    </xdr:from>
    <xdr:to>
      <xdr:col>20</xdr:col>
      <xdr:colOff>9525</xdr:colOff>
      <xdr:row>36</xdr:row>
      <xdr:rowOff>7894</xdr:rowOff>
    </xdr:to>
    <xdr:sp macro="" textlink="">
      <xdr:nvSpPr>
        <xdr:cNvPr id="524" name="フローチャート : 判断 523"/>
        <xdr:cNvSpPr/>
      </xdr:nvSpPr>
      <xdr:spPr>
        <a:xfrm>
          <a:off x="13652500" y="607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24421</xdr:rowOff>
    </xdr:from>
    <xdr:ext cx="534377" cy="259045"/>
    <xdr:sp macro="" textlink="">
      <xdr:nvSpPr>
        <xdr:cNvPr id="525" name="テキスト ボックス 524"/>
        <xdr:cNvSpPr txBox="1"/>
      </xdr:nvSpPr>
      <xdr:spPr>
        <a:xfrm>
          <a:off x="13436111" y="58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156291</xdr:rowOff>
    </xdr:from>
    <xdr:to>
      <xdr:col>18</xdr:col>
      <xdr:colOff>492125</xdr:colOff>
      <xdr:row>36</xdr:row>
      <xdr:rowOff>86441</xdr:rowOff>
    </xdr:to>
    <xdr:sp macro="" textlink="">
      <xdr:nvSpPr>
        <xdr:cNvPr id="526" name="フローチャート : 判断 525"/>
        <xdr:cNvSpPr/>
      </xdr:nvSpPr>
      <xdr:spPr>
        <a:xfrm>
          <a:off x="12763500" y="615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77568</xdr:rowOff>
    </xdr:from>
    <xdr:ext cx="534377" cy="259045"/>
    <xdr:sp macro="" textlink="">
      <xdr:nvSpPr>
        <xdr:cNvPr id="527" name="テキスト ボックス 526"/>
        <xdr:cNvSpPr txBox="1"/>
      </xdr:nvSpPr>
      <xdr:spPr>
        <a:xfrm>
          <a:off x="12547111" y="62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18583</xdr:rowOff>
    </xdr:from>
    <xdr:to>
      <xdr:col>23</xdr:col>
      <xdr:colOff>568325</xdr:colOff>
      <xdr:row>30</xdr:row>
      <xdr:rowOff>120183</xdr:rowOff>
    </xdr:to>
    <xdr:sp macro="" textlink="">
      <xdr:nvSpPr>
        <xdr:cNvPr id="533" name="円/楕円 532"/>
        <xdr:cNvSpPr/>
      </xdr:nvSpPr>
      <xdr:spPr>
        <a:xfrm>
          <a:off x="16268700" y="51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125595</xdr:rowOff>
    </xdr:from>
    <xdr:ext cx="534377" cy="259045"/>
    <xdr:sp macro="" textlink="">
      <xdr:nvSpPr>
        <xdr:cNvPr id="534" name="消防費該当値テキスト"/>
        <xdr:cNvSpPr txBox="1"/>
      </xdr:nvSpPr>
      <xdr:spPr>
        <a:xfrm>
          <a:off x="16370300" y="509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51776</xdr:rowOff>
    </xdr:from>
    <xdr:to>
      <xdr:col>22</xdr:col>
      <xdr:colOff>415925</xdr:colOff>
      <xdr:row>36</xdr:row>
      <xdr:rowOff>153376</xdr:rowOff>
    </xdr:to>
    <xdr:sp macro="" textlink="">
      <xdr:nvSpPr>
        <xdr:cNvPr id="535" name="円/楕円 534"/>
        <xdr:cNvSpPr/>
      </xdr:nvSpPr>
      <xdr:spPr>
        <a:xfrm>
          <a:off x="15430500" y="62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144503</xdr:rowOff>
    </xdr:from>
    <xdr:ext cx="534377" cy="259045"/>
    <xdr:sp macro="" textlink="">
      <xdr:nvSpPr>
        <xdr:cNvPr id="536" name="テキスト ボックス 535"/>
        <xdr:cNvSpPr txBox="1"/>
      </xdr:nvSpPr>
      <xdr:spPr>
        <a:xfrm>
          <a:off x="15214111" y="63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72989</xdr:rowOff>
    </xdr:from>
    <xdr:to>
      <xdr:col>21</xdr:col>
      <xdr:colOff>212725</xdr:colOff>
      <xdr:row>37</xdr:row>
      <xdr:rowOff>3139</xdr:rowOff>
    </xdr:to>
    <xdr:sp macro="" textlink="">
      <xdr:nvSpPr>
        <xdr:cNvPr id="537" name="円/楕円 536"/>
        <xdr:cNvSpPr/>
      </xdr:nvSpPr>
      <xdr:spPr>
        <a:xfrm>
          <a:off x="14541500" y="62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165716</xdr:rowOff>
    </xdr:from>
    <xdr:ext cx="534377" cy="259045"/>
    <xdr:sp macro="" textlink="">
      <xdr:nvSpPr>
        <xdr:cNvPr id="538" name="テキスト ボックス 537"/>
        <xdr:cNvSpPr txBox="1"/>
      </xdr:nvSpPr>
      <xdr:spPr>
        <a:xfrm>
          <a:off x="14325111" y="63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96489</xdr:rowOff>
    </xdr:from>
    <xdr:to>
      <xdr:col>20</xdr:col>
      <xdr:colOff>9525</xdr:colOff>
      <xdr:row>37</xdr:row>
      <xdr:rowOff>26639</xdr:rowOff>
    </xdr:to>
    <xdr:sp macro="" textlink="">
      <xdr:nvSpPr>
        <xdr:cNvPr id="539" name="円/楕円 538"/>
        <xdr:cNvSpPr/>
      </xdr:nvSpPr>
      <xdr:spPr>
        <a:xfrm>
          <a:off x="13652500" y="62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17766</xdr:rowOff>
    </xdr:from>
    <xdr:ext cx="534377" cy="259045"/>
    <xdr:sp macro="" textlink="">
      <xdr:nvSpPr>
        <xdr:cNvPr id="540" name="テキスト ボックス 539"/>
        <xdr:cNvSpPr txBox="1"/>
      </xdr:nvSpPr>
      <xdr:spPr>
        <a:xfrm>
          <a:off x="13436111" y="63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119075</xdr:rowOff>
    </xdr:from>
    <xdr:to>
      <xdr:col>18</xdr:col>
      <xdr:colOff>492125</xdr:colOff>
      <xdr:row>36</xdr:row>
      <xdr:rowOff>49225</xdr:rowOff>
    </xdr:to>
    <xdr:sp macro="" textlink="">
      <xdr:nvSpPr>
        <xdr:cNvPr id="541" name="円/楕円 540"/>
        <xdr:cNvSpPr/>
      </xdr:nvSpPr>
      <xdr:spPr>
        <a:xfrm>
          <a:off x="12763500" y="61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65752</xdr:rowOff>
    </xdr:from>
    <xdr:ext cx="534377" cy="259045"/>
    <xdr:sp macro="" textlink="">
      <xdr:nvSpPr>
        <xdr:cNvPr id="542" name="テキスト ボックス 541"/>
        <xdr:cNvSpPr txBox="1"/>
      </xdr:nvSpPr>
      <xdr:spPr>
        <a:xfrm>
          <a:off x="12547111" y="58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9467</xdr:rowOff>
    </xdr:from>
    <xdr:to>
      <xdr:col>23</xdr:col>
      <xdr:colOff>517525</xdr:colOff>
      <xdr:row>52</xdr:row>
      <xdr:rowOff>42316</xdr:rowOff>
    </xdr:to>
    <xdr:cxnSp macro="">
      <xdr:nvCxnSpPr>
        <xdr:cNvPr id="570" name="直線コネクタ 569"/>
        <xdr:cNvCxnSpPr/>
      </xdr:nvCxnSpPr>
      <xdr:spPr>
        <a:xfrm>
          <a:off x="15481300" y="8753417"/>
          <a:ext cx="838200" cy="20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1"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9467</xdr:rowOff>
    </xdr:from>
    <xdr:to>
      <xdr:col>22</xdr:col>
      <xdr:colOff>365125</xdr:colOff>
      <xdr:row>52</xdr:row>
      <xdr:rowOff>24029</xdr:rowOff>
    </xdr:to>
    <xdr:cxnSp macro="">
      <xdr:nvCxnSpPr>
        <xdr:cNvPr id="573" name="直線コネクタ 572"/>
        <xdr:cNvCxnSpPr/>
      </xdr:nvCxnSpPr>
      <xdr:spPr>
        <a:xfrm flipV="1">
          <a:off x="14592300" y="8753417"/>
          <a:ext cx="889000" cy="18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5" name="テキスト ボックス 574"/>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24029</xdr:rowOff>
    </xdr:from>
    <xdr:to>
      <xdr:col>21</xdr:col>
      <xdr:colOff>161925</xdr:colOff>
      <xdr:row>52</xdr:row>
      <xdr:rowOff>46751</xdr:rowOff>
    </xdr:to>
    <xdr:cxnSp macro="">
      <xdr:nvCxnSpPr>
        <xdr:cNvPr id="576" name="直線コネクタ 575"/>
        <xdr:cNvCxnSpPr/>
      </xdr:nvCxnSpPr>
      <xdr:spPr>
        <a:xfrm flipV="1">
          <a:off x="13703300" y="8939429"/>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140289</xdr:rowOff>
    </xdr:from>
    <xdr:to>
      <xdr:col>21</xdr:col>
      <xdr:colOff>212725</xdr:colOff>
      <xdr:row>54</xdr:row>
      <xdr:rowOff>70439</xdr:rowOff>
    </xdr:to>
    <xdr:sp macro="" textlink="">
      <xdr:nvSpPr>
        <xdr:cNvPr id="577" name="フローチャート : 判断 576"/>
        <xdr:cNvSpPr/>
      </xdr:nvSpPr>
      <xdr:spPr>
        <a:xfrm>
          <a:off x="14541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61566</xdr:rowOff>
    </xdr:from>
    <xdr:ext cx="534377" cy="259045"/>
    <xdr:sp macro="" textlink="">
      <xdr:nvSpPr>
        <xdr:cNvPr id="578" name="テキスト ボックス 577"/>
        <xdr:cNvSpPr txBox="1"/>
      </xdr:nvSpPr>
      <xdr:spPr>
        <a:xfrm>
          <a:off x="14325111" y="93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46751</xdr:rowOff>
    </xdr:from>
    <xdr:to>
      <xdr:col>19</xdr:col>
      <xdr:colOff>644525</xdr:colOff>
      <xdr:row>52</xdr:row>
      <xdr:rowOff>108222</xdr:rowOff>
    </xdr:to>
    <xdr:cxnSp macro="">
      <xdr:nvCxnSpPr>
        <xdr:cNvPr id="579" name="直線コネクタ 578"/>
        <xdr:cNvCxnSpPr/>
      </xdr:nvCxnSpPr>
      <xdr:spPr>
        <a:xfrm flipV="1">
          <a:off x="12814300" y="8962151"/>
          <a:ext cx="8890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20823</xdr:rowOff>
    </xdr:from>
    <xdr:to>
      <xdr:col>20</xdr:col>
      <xdr:colOff>9525</xdr:colOff>
      <xdr:row>54</xdr:row>
      <xdr:rowOff>122423</xdr:rowOff>
    </xdr:to>
    <xdr:sp macro="" textlink="">
      <xdr:nvSpPr>
        <xdr:cNvPr id="580" name="フローチャート : 判断 579"/>
        <xdr:cNvSpPr/>
      </xdr:nvSpPr>
      <xdr:spPr>
        <a:xfrm>
          <a:off x="13652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113550</xdr:rowOff>
    </xdr:from>
    <xdr:ext cx="534377" cy="259045"/>
    <xdr:sp macro="" textlink="">
      <xdr:nvSpPr>
        <xdr:cNvPr id="581" name="テキスト ボックス 580"/>
        <xdr:cNvSpPr txBox="1"/>
      </xdr:nvSpPr>
      <xdr:spPr>
        <a:xfrm>
          <a:off x="13436111" y="93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79870</xdr:rowOff>
    </xdr:from>
    <xdr:to>
      <xdr:col>18</xdr:col>
      <xdr:colOff>492125</xdr:colOff>
      <xdr:row>55</xdr:row>
      <xdr:rowOff>10020</xdr:rowOff>
    </xdr:to>
    <xdr:sp macro="" textlink="">
      <xdr:nvSpPr>
        <xdr:cNvPr id="582" name="フローチャート : 判断 581"/>
        <xdr:cNvSpPr/>
      </xdr:nvSpPr>
      <xdr:spPr>
        <a:xfrm>
          <a:off x="12763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1147</xdr:rowOff>
    </xdr:from>
    <xdr:ext cx="534377" cy="259045"/>
    <xdr:sp macro="" textlink="">
      <xdr:nvSpPr>
        <xdr:cNvPr id="583" name="テキスト ボックス 582"/>
        <xdr:cNvSpPr txBox="1"/>
      </xdr:nvSpPr>
      <xdr:spPr>
        <a:xfrm>
          <a:off x="12547111" y="94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162966</xdr:rowOff>
    </xdr:from>
    <xdr:to>
      <xdr:col>23</xdr:col>
      <xdr:colOff>568325</xdr:colOff>
      <xdr:row>52</xdr:row>
      <xdr:rowOff>93116</xdr:rowOff>
    </xdr:to>
    <xdr:sp macro="" textlink="">
      <xdr:nvSpPr>
        <xdr:cNvPr id="589" name="円/楕円 588"/>
        <xdr:cNvSpPr/>
      </xdr:nvSpPr>
      <xdr:spPr>
        <a:xfrm>
          <a:off x="16268700" y="89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77893</xdr:rowOff>
    </xdr:from>
    <xdr:ext cx="534377" cy="259045"/>
    <xdr:sp macro="" textlink="">
      <xdr:nvSpPr>
        <xdr:cNvPr id="590" name="教育費該当値テキスト"/>
        <xdr:cNvSpPr txBox="1"/>
      </xdr:nvSpPr>
      <xdr:spPr>
        <a:xfrm>
          <a:off x="16370300" y="88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69,260</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130117</xdr:rowOff>
    </xdr:from>
    <xdr:to>
      <xdr:col>22</xdr:col>
      <xdr:colOff>415925</xdr:colOff>
      <xdr:row>51</xdr:row>
      <xdr:rowOff>60267</xdr:rowOff>
    </xdr:to>
    <xdr:sp macro="" textlink="">
      <xdr:nvSpPr>
        <xdr:cNvPr id="591" name="円/楕円 590"/>
        <xdr:cNvSpPr/>
      </xdr:nvSpPr>
      <xdr:spPr>
        <a:xfrm>
          <a:off x="15430500" y="87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76794</xdr:rowOff>
    </xdr:from>
    <xdr:ext cx="534377" cy="259045"/>
    <xdr:sp macro="" textlink="">
      <xdr:nvSpPr>
        <xdr:cNvPr id="592" name="テキスト ボックス 591"/>
        <xdr:cNvSpPr txBox="1"/>
      </xdr:nvSpPr>
      <xdr:spPr>
        <a:xfrm>
          <a:off x="15214111" y="847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78,197</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144679</xdr:rowOff>
    </xdr:from>
    <xdr:to>
      <xdr:col>21</xdr:col>
      <xdr:colOff>212725</xdr:colOff>
      <xdr:row>52</xdr:row>
      <xdr:rowOff>74829</xdr:rowOff>
    </xdr:to>
    <xdr:sp macro="" textlink="">
      <xdr:nvSpPr>
        <xdr:cNvPr id="593" name="円/楕円 592"/>
        <xdr:cNvSpPr/>
      </xdr:nvSpPr>
      <xdr:spPr>
        <a:xfrm>
          <a:off x="14541500" y="88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91356</xdr:rowOff>
    </xdr:from>
    <xdr:ext cx="534377" cy="259045"/>
    <xdr:sp macro="" textlink="">
      <xdr:nvSpPr>
        <xdr:cNvPr id="594" name="テキスト ボックス 593"/>
        <xdr:cNvSpPr txBox="1"/>
      </xdr:nvSpPr>
      <xdr:spPr>
        <a:xfrm>
          <a:off x="14325111" y="866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167401</xdr:rowOff>
    </xdr:from>
    <xdr:to>
      <xdr:col>20</xdr:col>
      <xdr:colOff>9525</xdr:colOff>
      <xdr:row>52</xdr:row>
      <xdr:rowOff>97551</xdr:rowOff>
    </xdr:to>
    <xdr:sp macro="" textlink="">
      <xdr:nvSpPr>
        <xdr:cNvPr id="595" name="円/楕円 594"/>
        <xdr:cNvSpPr/>
      </xdr:nvSpPr>
      <xdr:spPr>
        <a:xfrm>
          <a:off x="13652500" y="89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114078</xdr:rowOff>
    </xdr:from>
    <xdr:ext cx="534377" cy="259045"/>
    <xdr:sp macro="" textlink="">
      <xdr:nvSpPr>
        <xdr:cNvPr id="596" name="テキスト ボックス 595"/>
        <xdr:cNvSpPr txBox="1"/>
      </xdr:nvSpPr>
      <xdr:spPr>
        <a:xfrm>
          <a:off x="13436111" y="868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69,066</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57422</xdr:rowOff>
    </xdr:from>
    <xdr:to>
      <xdr:col>18</xdr:col>
      <xdr:colOff>492125</xdr:colOff>
      <xdr:row>52</xdr:row>
      <xdr:rowOff>159022</xdr:rowOff>
    </xdr:to>
    <xdr:sp macro="" textlink="">
      <xdr:nvSpPr>
        <xdr:cNvPr id="597" name="円/楕円 596"/>
        <xdr:cNvSpPr/>
      </xdr:nvSpPr>
      <xdr:spPr>
        <a:xfrm>
          <a:off x="12763500" y="89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4099</xdr:rowOff>
    </xdr:from>
    <xdr:ext cx="534377" cy="259045"/>
    <xdr:sp macro="" textlink="">
      <xdr:nvSpPr>
        <xdr:cNvPr id="598" name="テキスト ボックス 597"/>
        <xdr:cNvSpPr txBox="1"/>
      </xdr:nvSpPr>
      <xdr:spPr>
        <a:xfrm>
          <a:off x="12547111" y="87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37033</xdr:rowOff>
    </xdr:from>
    <xdr:to>
      <xdr:col>23</xdr:col>
      <xdr:colOff>517525</xdr:colOff>
      <xdr:row>79</xdr:row>
      <xdr:rowOff>44450</xdr:rowOff>
    </xdr:to>
    <xdr:cxnSp macro="">
      <xdr:nvCxnSpPr>
        <xdr:cNvPr id="627" name="直線コネクタ 626"/>
        <xdr:cNvCxnSpPr/>
      </xdr:nvCxnSpPr>
      <xdr:spPr>
        <a:xfrm>
          <a:off x="15481300" y="13581583"/>
          <a:ext cx="8382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32195</xdr:rowOff>
    </xdr:from>
    <xdr:to>
      <xdr:col>22</xdr:col>
      <xdr:colOff>365125</xdr:colOff>
      <xdr:row>79</xdr:row>
      <xdr:rowOff>37033</xdr:rowOff>
    </xdr:to>
    <xdr:cxnSp macro="">
      <xdr:nvCxnSpPr>
        <xdr:cNvPr id="630" name="直線コネクタ 629"/>
        <xdr:cNvCxnSpPr/>
      </xdr:nvCxnSpPr>
      <xdr:spPr>
        <a:xfrm>
          <a:off x="14592300" y="13576745"/>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2" name="テキスト ボックス 631"/>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31051</xdr:rowOff>
    </xdr:from>
    <xdr:to>
      <xdr:col>21</xdr:col>
      <xdr:colOff>161925</xdr:colOff>
      <xdr:row>79</xdr:row>
      <xdr:rowOff>32195</xdr:rowOff>
    </xdr:to>
    <xdr:cxnSp macro="">
      <xdr:nvCxnSpPr>
        <xdr:cNvPr id="633" name="直線コネクタ 632"/>
        <xdr:cNvCxnSpPr/>
      </xdr:nvCxnSpPr>
      <xdr:spPr>
        <a:xfrm>
          <a:off x="13703300" y="1357560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133465</xdr:rowOff>
    </xdr:from>
    <xdr:to>
      <xdr:col>21</xdr:col>
      <xdr:colOff>212725</xdr:colOff>
      <xdr:row>79</xdr:row>
      <xdr:rowOff>63615</xdr:rowOff>
    </xdr:to>
    <xdr:sp macro="" textlink="">
      <xdr:nvSpPr>
        <xdr:cNvPr id="634" name="フローチャート : 判断 633"/>
        <xdr:cNvSpPr/>
      </xdr:nvSpPr>
      <xdr:spPr>
        <a:xfrm>
          <a:off x="14541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80142</xdr:rowOff>
    </xdr:from>
    <xdr:ext cx="469744" cy="259045"/>
    <xdr:sp macro="" textlink="">
      <xdr:nvSpPr>
        <xdr:cNvPr id="635" name="テキスト ボックス 634"/>
        <xdr:cNvSpPr txBox="1"/>
      </xdr:nvSpPr>
      <xdr:spPr>
        <a:xfrm>
          <a:off x="14357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31051</xdr:rowOff>
    </xdr:from>
    <xdr:to>
      <xdr:col>19</xdr:col>
      <xdr:colOff>644525</xdr:colOff>
      <xdr:row>79</xdr:row>
      <xdr:rowOff>43180</xdr:rowOff>
    </xdr:to>
    <xdr:cxnSp macro="">
      <xdr:nvCxnSpPr>
        <xdr:cNvPr id="636" name="直線コネクタ 635"/>
        <xdr:cNvCxnSpPr/>
      </xdr:nvCxnSpPr>
      <xdr:spPr>
        <a:xfrm flipV="1">
          <a:off x="12814300" y="13575601"/>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132931</xdr:rowOff>
    </xdr:from>
    <xdr:to>
      <xdr:col>20</xdr:col>
      <xdr:colOff>9525</xdr:colOff>
      <xdr:row>79</xdr:row>
      <xdr:rowOff>63081</xdr:rowOff>
    </xdr:to>
    <xdr:sp macro="" textlink="">
      <xdr:nvSpPr>
        <xdr:cNvPr id="637" name="フローチャート : 判断 636"/>
        <xdr:cNvSpPr/>
      </xdr:nvSpPr>
      <xdr:spPr>
        <a:xfrm>
          <a:off x="13652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79608</xdr:rowOff>
    </xdr:from>
    <xdr:ext cx="469744" cy="259045"/>
    <xdr:sp macro="" textlink="">
      <xdr:nvSpPr>
        <xdr:cNvPr id="638" name="テキスト ボックス 637"/>
        <xdr:cNvSpPr txBox="1"/>
      </xdr:nvSpPr>
      <xdr:spPr>
        <a:xfrm>
          <a:off x="13468427"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113385</xdr:rowOff>
    </xdr:from>
    <xdr:to>
      <xdr:col>18</xdr:col>
      <xdr:colOff>492125</xdr:colOff>
      <xdr:row>79</xdr:row>
      <xdr:rowOff>43535</xdr:rowOff>
    </xdr:to>
    <xdr:sp macro="" textlink="">
      <xdr:nvSpPr>
        <xdr:cNvPr id="639" name="フローチャート : 判断 638"/>
        <xdr:cNvSpPr/>
      </xdr:nvSpPr>
      <xdr:spPr>
        <a:xfrm>
          <a:off x="12763500" y="1348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60062</xdr:rowOff>
    </xdr:from>
    <xdr:ext cx="469744" cy="259045"/>
    <xdr:sp macro="" textlink="">
      <xdr:nvSpPr>
        <xdr:cNvPr id="640" name="テキスト ボックス 639"/>
        <xdr:cNvSpPr txBox="1"/>
      </xdr:nvSpPr>
      <xdr:spPr>
        <a:xfrm>
          <a:off x="12579427" y="132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157683</xdr:rowOff>
    </xdr:from>
    <xdr:to>
      <xdr:col>22</xdr:col>
      <xdr:colOff>415925</xdr:colOff>
      <xdr:row>79</xdr:row>
      <xdr:rowOff>87833</xdr:rowOff>
    </xdr:to>
    <xdr:sp macro="" textlink="">
      <xdr:nvSpPr>
        <xdr:cNvPr id="648" name="円/楕円 647"/>
        <xdr:cNvSpPr/>
      </xdr:nvSpPr>
      <xdr:spPr>
        <a:xfrm>
          <a:off x="15430500" y="135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104360</xdr:rowOff>
    </xdr:from>
    <xdr:ext cx="378565" cy="259045"/>
    <xdr:sp macro="" textlink="">
      <xdr:nvSpPr>
        <xdr:cNvPr id="649" name="テキスト ボックス 648"/>
        <xdr:cNvSpPr txBox="1"/>
      </xdr:nvSpPr>
      <xdr:spPr>
        <a:xfrm>
          <a:off x="15292017" y="1330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152845</xdr:rowOff>
    </xdr:from>
    <xdr:to>
      <xdr:col>21</xdr:col>
      <xdr:colOff>212725</xdr:colOff>
      <xdr:row>79</xdr:row>
      <xdr:rowOff>82995</xdr:rowOff>
    </xdr:to>
    <xdr:sp macro="" textlink="">
      <xdr:nvSpPr>
        <xdr:cNvPr id="650" name="円/楕円 649"/>
        <xdr:cNvSpPr/>
      </xdr:nvSpPr>
      <xdr:spPr>
        <a:xfrm>
          <a:off x="14541500" y="135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74122</xdr:rowOff>
    </xdr:from>
    <xdr:ext cx="378565" cy="259045"/>
    <xdr:sp macro="" textlink="">
      <xdr:nvSpPr>
        <xdr:cNvPr id="651" name="テキスト ボックス 650"/>
        <xdr:cNvSpPr txBox="1"/>
      </xdr:nvSpPr>
      <xdr:spPr>
        <a:xfrm>
          <a:off x="14403017" y="13618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151701</xdr:rowOff>
    </xdr:from>
    <xdr:to>
      <xdr:col>20</xdr:col>
      <xdr:colOff>9525</xdr:colOff>
      <xdr:row>79</xdr:row>
      <xdr:rowOff>81851</xdr:rowOff>
    </xdr:to>
    <xdr:sp macro="" textlink="">
      <xdr:nvSpPr>
        <xdr:cNvPr id="652" name="円/楕円 651"/>
        <xdr:cNvSpPr/>
      </xdr:nvSpPr>
      <xdr:spPr>
        <a:xfrm>
          <a:off x="13652500" y="135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72978</xdr:rowOff>
    </xdr:from>
    <xdr:ext cx="469744" cy="259045"/>
    <xdr:sp macro="" textlink="">
      <xdr:nvSpPr>
        <xdr:cNvPr id="653" name="テキスト ボックス 652"/>
        <xdr:cNvSpPr txBox="1"/>
      </xdr:nvSpPr>
      <xdr:spPr>
        <a:xfrm>
          <a:off x="13468427" y="1361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163830</xdr:rowOff>
    </xdr:from>
    <xdr:to>
      <xdr:col>18</xdr:col>
      <xdr:colOff>492125</xdr:colOff>
      <xdr:row>79</xdr:row>
      <xdr:rowOff>93980</xdr:rowOff>
    </xdr:to>
    <xdr:sp macro="" textlink="">
      <xdr:nvSpPr>
        <xdr:cNvPr id="654" name="円/楕円 653"/>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85107</xdr:rowOff>
    </xdr:from>
    <xdr:ext cx="378565" cy="259045"/>
    <xdr:sp macro="" textlink="">
      <xdr:nvSpPr>
        <xdr:cNvPr id="655" name="テキスト ボックス 654"/>
        <xdr:cNvSpPr txBox="1"/>
      </xdr:nvSpPr>
      <xdr:spPr>
        <a:xfrm>
          <a:off x="12625017" y="1362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91142</xdr:rowOff>
    </xdr:from>
    <xdr:to>
      <xdr:col>23</xdr:col>
      <xdr:colOff>517525</xdr:colOff>
      <xdr:row>93</xdr:row>
      <xdr:rowOff>110573</xdr:rowOff>
    </xdr:to>
    <xdr:cxnSp macro="">
      <xdr:nvCxnSpPr>
        <xdr:cNvPr id="684" name="直線コネクタ 683"/>
        <xdr:cNvCxnSpPr/>
      </xdr:nvCxnSpPr>
      <xdr:spPr>
        <a:xfrm flipV="1">
          <a:off x="15481300" y="16035992"/>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5"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110573</xdr:rowOff>
    </xdr:from>
    <xdr:to>
      <xdr:col>22</xdr:col>
      <xdr:colOff>365125</xdr:colOff>
      <xdr:row>93</xdr:row>
      <xdr:rowOff>129356</xdr:rowOff>
    </xdr:to>
    <xdr:cxnSp macro="">
      <xdr:nvCxnSpPr>
        <xdr:cNvPr id="687" name="直線コネクタ 686"/>
        <xdr:cNvCxnSpPr/>
      </xdr:nvCxnSpPr>
      <xdr:spPr>
        <a:xfrm flipV="1">
          <a:off x="14592300" y="16055423"/>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9" name="テキスト ボックス 688"/>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129356</xdr:rowOff>
    </xdr:from>
    <xdr:to>
      <xdr:col>21</xdr:col>
      <xdr:colOff>161925</xdr:colOff>
      <xdr:row>93</xdr:row>
      <xdr:rowOff>149073</xdr:rowOff>
    </xdr:to>
    <xdr:cxnSp macro="">
      <xdr:nvCxnSpPr>
        <xdr:cNvPr id="690" name="直線コネクタ 689"/>
        <xdr:cNvCxnSpPr/>
      </xdr:nvCxnSpPr>
      <xdr:spPr>
        <a:xfrm flipV="1">
          <a:off x="13703300" y="16074206"/>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119190</xdr:rowOff>
    </xdr:from>
    <xdr:to>
      <xdr:col>21</xdr:col>
      <xdr:colOff>212725</xdr:colOff>
      <xdr:row>94</xdr:row>
      <xdr:rowOff>49340</xdr:rowOff>
    </xdr:to>
    <xdr:sp macro="" textlink="">
      <xdr:nvSpPr>
        <xdr:cNvPr id="691" name="フローチャート : 判断 690"/>
        <xdr:cNvSpPr/>
      </xdr:nvSpPr>
      <xdr:spPr>
        <a:xfrm>
          <a:off x="14541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40467</xdr:rowOff>
    </xdr:from>
    <xdr:ext cx="534377" cy="259045"/>
    <xdr:sp macro="" textlink="">
      <xdr:nvSpPr>
        <xdr:cNvPr id="692" name="テキスト ボックス 691"/>
        <xdr:cNvSpPr txBox="1"/>
      </xdr:nvSpPr>
      <xdr:spPr>
        <a:xfrm>
          <a:off x="14325111" y="161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147510</xdr:rowOff>
    </xdr:from>
    <xdr:to>
      <xdr:col>19</xdr:col>
      <xdr:colOff>644525</xdr:colOff>
      <xdr:row>93</xdr:row>
      <xdr:rowOff>149073</xdr:rowOff>
    </xdr:to>
    <xdr:cxnSp macro="">
      <xdr:nvCxnSpPr>
        <xdr:cNvPr id="693" name="直線コネクタ 692"/>
        <xdr:cNvCxnSpPr/>
      </xdr:nvCxnSpPr>
      <xdr:spPr>
        <a:xfrm>
          <a:off x="12814300" y="16092360"/>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115018</xdr:rowOff>
    </xdr:from>
    <xdr:to>
      <xdr:col>20</xdr:col>
      <xdr:colOff>9525</xdr:colOff>
      <xdr:row>94</xdr:row>
      <xdr:rowOff>45168</xdr:rowOff>
    </xdr:to>
    <xdr:sp macro="" textlink="">
      <xdr:nvSpPr>
        <xdr:cNvPr id="694" name="フローチャート : 判断 693"/>
        <xdr:cNvSpPr/>
      </xdr:nvSpPr>
      <xdr:spPr>
        <a:xfrm>
          <a:off x="13652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36295</xdr:rowOff>
    </xdr:from>
    <xdr:ext cx="534377" cy="259045"/>
    <xdr:sp macro="" textlink="">
      <xdr:nvSpPr>
        <xdr:cNvPr id="695" name="テキスト ボックス 694"/>
        <xdr:cNvSpPr txBox="1"/>
      </xdr:nvSpPr>
      <xdr:spPr>
        <a:xfrm>
          <a:off x="13436111" y="161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124600</xdr:rowOff>
    </xdr:from>
    <xdr:to>
      <xdr:col>18</xdr:col>
      <xdr:colOff>492125</xdr:colOff>
      <xdr:row>94</xdr:row>
      <xdr:rowOff>54750</xdr:rowOff>
    </xdr:to>
    <xdr:sp macro="" textlink="">
      <xdr:nvSpPr>
        <xdr:cNvPr id="696" name="フローチャート : 判断 695"/>
        <xdr:cNvSpPr/>
      </xdr:nvSpPr>
      <xdr:spPr>
        <a:xfrm>
          <a:off x="12763500" y="160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45877</xdr:rowOff>
    </xdr:from>
    <xdr:ext cx="534377" cy="259045"/>
    <xdr:sp macro="" textlink="">
      <xdr:nvSpPr>
        <xdr:cNvPr id="697" name="テキスト ボックス 696"/>
        <xdr:cNvSpPr txBox="1"/>
      </xdr:nvSpPr>
      <xdr:spPr>
        <a:xfrm>
          <a:off x="12547111" y="161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40342</xdr:rowOff>
    </xdr:from>
    <xdr:to>
      <xdr:col>23</xdr:col>
      <xdr:colOff>568325</xdr:colOff>
      <xdr:row>93</xdr:row>
      <xdr:rowOff>141942</xdr:rowOff>
    </xdr:to>
    <xdr:sp macro="" textlink="">
      <xdr:nvSpPr>
        <xdr:cNvPr id="703" name="円/楕円 702"/>
        <xdr:cNvSpPr/>
      </xdr:nvSpPr>
      <xdr:spPr>
        <a:xfrm>
          <a:off x="16268700" y="159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63219</xdr:rowOff>
    </xdr:from>
    <xdr:ext cx="534377" cy="259045"/>
    <xdr:sp macro="" textlink="">
      <xdr:nvSpPr>
        <xdr:cNvPr id="704" name="公債費該当値テキスト"/>
        <xdr:cNvSpPr txBox="1"/>
      </xdr:nvSpPr>
      <xdr:spPr>
        <a:xfrm>
          <a:off x="16370300" y="158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59773</xdr:rowOff>
    </xdr:from>
    <xdr:to>
      <xdr:col>22</xdr:col>
      <xdr:colOff>415925</xdr:colOff>
      <xdr:row>93</xdr:row>
      <xdr:rowOff>161373</xdr:rowOff>
    </xdr:to>
    <xdr:sp macro="" textlink="">
      <xdr:nvSpPr>
        <xdr:cNvPr id="705" name="円/楕円 704"/>
        <xdr:cNvSpPr/>
      </xdr:nvSpPr>
      <xdr:spPr>
        <a:xfrm>
          <a:off x="15430500" y="160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6450</xdr:rowOff>
    </xdr:from>
    <xdr:ext cx="534377" cy="259045"/>
    <xdr:sp macro="" textlink="">
      <xdr:nvSpPr>
        <xdr:cNvPr id="706" name="テキスト ボックス 705"/>
        <xdr:cNvSpPr txBox="1"/>
      </xdr:nvSpPr>
      <xdr:spPr>
        <a:xfrm>
          <a:off x="15214111" y="157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78556</xdr:rowOff>
    </xdr:from>
    <xdr:to>
      <xdr:col>21</xdr:col>
      <xdr:colOff>212725</xdr:colOff>
      <xdr:row>94</xdr:row>
      <xdr:rowOff>8706</xdr:rowOff>
    </xdr:to>
    <xdr:sp macro="" textlink="">
      <xdr:nvSpPr>
        <xdr:cNvPr id="707" name="円/楕円 706"/>
        <xdr:cNvSpPr/>
      </xdr:nvSpPr>
      <xdr:spPr>
        <a:xfrm>
          <a:off x="14541500" y="160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25233</xdr:rowOff>
    </xdr:from>
    <xdr:ext cx="534377" cy="259045"/>
    <xdr:sp macro="" textlink="">
      <xdr:nvSpPr>
        <xdr:cNvPr id="708" name="テキスト ボックス 707"/>
        <xdr:cNvSpPr txBox="1"/>
      </xdr:nvSpPr>
      <xdr:spPr>
        <a:xfrm>
          <a:off x="14325111" y="157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98273</xdr:rowOff>
    </xdr:from>
    <xdr:to>
      <xdr:col>20</xdr:col>
      <xdr:colOff>9525</xdr:colOff>
      <xdr:row>94</xdr:row>
      <xdr:rowOff>28423</xdr:rowOff>
    </xdr:to>
    <xdr:sp macro="" textlink="">
      <xdr:nvSpPr>
        <xdr:cNvPr id="709" name="円/楕円 708"/>
        <xdr:cNvSpPr/>
      </xdr:nvSpPr>
      <xdr:spPr>
        <a:xfrm>
          <a:off x="13652500" y="16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44950</xdr:rowOff>
    </xdr:from>
    <xdr:ext cx="534377" cy="259045"/>
    <xdr:sp macro="" textlink="">
      <xdr:nvSpPr>
        <xdr:cNvPr id="710" name="テキスト ボックス 709"/>
        <xdr:cNvSpPr txBox="1"/>
      </xdr:nvSpPr>
      <xdr:spPr>
        <a:xfrm>
          <a:off x="13436111" y="158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96710</xdr:rowOff>
    </xdr:from>
    <xdr:to>
      <xdr:col>18</xdr:col>
      <xdr:colOff>492125</xdr:colOff>
      <xdr:row>94</xdr:row>
      <xdr:rowOff>26860</xdr:rowOff>
    </xdr:to>
    <xdr:sp macro="" textlink="">
      <xdr:nvSpPr>
        <xdr:cNvPr id="711" name="円/楕円 710"/>
        <xdr:cNvSpPr/>
      </xdr:nvSpPr>
      <xdr:spPr>
        <a:xfrm>
          <a:off x="12763500" y="160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43387</xdr:rowOff>
    </xdr:from>
    <xdr:ext cx="534377" cy="259045"/>
    <xdr:sp macro="" textlink="">
      <xdr:nvSpPr>
        <xdr:cNvPr id="712" name="テキスト ボックス 711"/>
        <xdr:cNvSpPr txBox="1"/>
      </xdr:nvSpPr>
      <xdr:spPr>
        <a:xfrm>
          <a:off x="12547111" y="158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70612</xdr:rowOff>
    </xdr:from>
    <xdr:to>
      <xdr:col>29</xdr:col>
      <xdr:colOff>568325</xdr:colOff>
      <xdr:row>37</xdr:row>
      <xdr:rowOff>762</xdr:rowOff>
    </xdr:to>
    <xdr:sp macro="" textlink="">
      <xdr:nvSpPr>
        <xdr:cNvPr id="744" name="フローチャート : 判断 743"/>
        <xdr:cNvSpPr/>
      </xdr:nvSpPr>
      <xdr:spPr>
        <a:xfrm>
          <a:off x="20383500" y="62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17289</xdr:rowOff>
    </xdr:from>
    <xdr:ext cx="378565" cy="259045"/>
    <xdr:sp macro="" textlink="">
      <xdr:nvSpPr>
        <xdr:cNvPr id="745" name="テキスト ボックス 744"/>
        <xdr:cNvSpPr txBox="1"/>
      </xdr:nvSpPr>
      <xdr:spPr>
        <a:xfrm>
          <a:off x="20245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109474</xdr:rowOff>
    </xdr:from>
    <xdr:to>
      <xdr:col>28</xdr:col>
      <xdr:colOff>365125</xdr:colOff>
      <xdr:row>38</xdr:row>
      <xdr:rowOff>39624</xdr:rowOff>
    </xdr:to>
    <xdr:sp macro="" textlink="">
      <xdr:nvSpPr>
        <xdr:cNvPr id="747" name="フローチャート : 判断 746"/>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56151</xdr:rowOff>
    </xdr:from>
    <xdr:ext cx="313932" cy="259045"/>
    <xdr:sp macro="" textlink="">
      <xdr:nvSpPr>
        <xdr:cNvPr id="748" name="テキスト ボックス 747"/>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2603</xdr:rowOff>
    </xdr:from>
    <xdr:to>
      <xdr:col>27</xdr:col>
      <xdr:colOff>161925</xdr:colOff>
      <xdr:row>37</xdr:row>
      <xdr:rowOff>104203</xdr:rowOff>
    </xdr:to>
    <xdr:sp macro="" textlink="">
      <xdr:nvSpPr>
        <xdr:cNvPr id="749" name="フローチャート : 判断 748"/>
        <xdr:cNvSpPr/>
      </xdr:nvSpPr>
      <xdr:spPr>
        <a:xfrm>
          <a:off x="186055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120730</xdr:rowOff>
    </xdr:from>
    <xdr:ext cx="378565" cy="259045"/>
    <xdr:sp macro="" textlink="">
      <xdr:nvSpPr>
        <xdr:cNvPr id="750" name="テキスト ボックス 749"/>
        <xdr:cNvSpPr txBox="1"/>
      </xdr:nvSpPr>
      <xdr:spPr>
        <a:xfrm>
          <a:off x="18467017" y="612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消防費は、住民一人当たり</a:t>
          </a:r>
          <a:r>
            <a:rPr kumimoji="1" lang="en-US" altLang="ja-JP" sz="1300">
              <a:latin typeface="ＭＳ Ｐゴシック"/>
            </a:rPr>
            <a:t>25,769</a:t>
          </a:r>
          <a:r>
            <a:rPr kumimoji="1" lang="ja-JP" altLang="en-US" sz="1300">
              <a:latin typeface="ＭＳ Ｐゴシック"/>
            </a:rPr>
            <a:t>円と前年と比べて大幅に増額となっており、類似団体内平均値と比較しても大幅に上回っている要因としては、防災対策事業として防災情報告知放送システムを整備したことによる事業費の増額が大きい。また、教育費については前年比では減額となっているが、市内小中学校の耐震化及び大規模改修を順次進めていることから、平均値と比較すると大きく上回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年度には合併特例期間の終了を見据えて積立を行ったが、平成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億円を取崩し実質単年度収支は赤字となった。実質収支においては、平成</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月の合併から今日に至るまで、合併の特例による地方交付税や合併特例債等を活用し、黒字運営を継続している。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合併特例の期限が迫り、普通交付税の段階的縮減が進むため、収支を見極めた健全な運営の維持に努める。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前年度と比較して黒字額増となり、実質赤字比率・連結赤字比率も発生していない。黒字増額としては、下水道事業特別会計が平成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年度から企業会計に移行することに伴い、下水道減債基金を全額繰り入れたことによる要因が大きい。</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一般会計、企業会計ともに黒字となっているものの、いずれも厳しい財政状況に変わりはなく、一般会計からの繰入金に頼った運営となっている。</a:t>
          </a:r>
        </a:p>
        <a:p>
          <a:r>
            <a:rPr kumimoji="1" lang="ja-JP" altLang="en-US" sz="1300">
              <a:latin typeface="ＭＳ ゴシック" pitchFamily="49" charset="-128"/>
              <a:ea typeface="ＭＳ ゴシック" pitchFamily="49" charset="-128"/>
            </a:rPr>
            <a:t>　今後、合併特例期間が終期を迎え、一般会計においても厳しい財政運営が予想され全ての会計の連結を視野に入れて健全運営を行っていく必要がある。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51481002</v>
      </c>
      <c r="BO4" s="411"/>
      <c r="BP4" s="411"/>
      <c r="BQ4" s="411"/>
      <c r="BR4" s="411"/>
      <c r="BS4" s="411"/>
      <c r="BT4" s="411"/>
      <c r="BU4" s="412"/>
      <c r="BV4" s="410">
        <v>51488609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4.7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49554511</v>
      </c>
      <c r="BO5" s="416"/>
      <c r="BP5" s="416"/>
      <c r="BQ5" s="416"/>
      <c r="BR5" s="416"/>
      <c r="BS5" s="416"/>
      <c r="BT5" s="416"/>
      <c r="BU5" s="417"/>
      <c r="BV5" s="415">
        <v>49693566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90.8</v>
      </c>
      <c r="CU5" s="386"/>
      <c r="CV5" s="386"/>
      <c r="CW5" s="386"/>
      <c r="CX5" s="386"/>
      <c r="CY5" s="386"/>
      <c r="CZ5" s="386"/>
      <c r="DA5" s="387"/>
      <c r="DB5" s="385">
        <v>85.5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1926491</v>
      </c>
      <c r="BO6" s="416"/>
      <c r="BP6" s="416"/>
      <c r="BQ6" s="416"/>
      <c r="BR6" s="416"/>
      <c r="BS6" s="416"/>
      <c r="BT6" s="416"/>
      <c r="BU6" s="417"/>
      <c r="BV6" s="415">
        <v>1795043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96.3</v>
      </c>
      <c r="CU6" s="562"/>
      <c r="CV6" s="562"/>
      <c r="CW6" s="562"/>
      <c r="CX6" s="562"/>
      <c r="CY6" s="562"/>
      <c r="CZ6" s="562"/>
      <c r="DA6" s="563"/>
      <c r="DB6" s="561">
        <v>91.9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291771</v>
      </c>
      <c r="BO7" s="416"/>
      <c r="BP7" s="416"/>
      <c r="BQ7" s="416"/>
      <c r="BR7" s="416"/>
      <c r="BS7" s="416"/>
      <c r="BT7" s="416"/>
      <c r="BU7" s="417"/>
      <c r="BV7" s="415">
        <v>377462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30185832</v>
      </c>
      <c r="CU7" s="416"/>
      <c r="CV7" s="416"/>
      <c r="CW7" s="416"/>
      <c r="CX7" s="416"/>
      <c r="CY7" s="416"/>
      <c r="CZ7" s="416"/>
      <c r="DA7" s="417"/>
      <c r="DB7" s="415">
        <v>30395090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1634720</v>
      </c>
      <c r="BO8" s="416"/>
      <c r="BP8" s="416"/>
      <c r="BQ8" s="416"/>
      <c r="BR8" s="416"/>
      <c r="BS8" s="416"/>
      <c r="BT8" s="416"/>
      <c r="BU8" s="417"/>
      <c r="BV8" s="415">
        <v>1417581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0.66</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114180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217139</v>
      </c>
      <c r="BO9" s="416"/>
      <c r="BP9" s="416"/>
      <c r="BQ9" s="416"/>
      <c r="BR9" s="416"/>
      <c r="BS9" s="416"/>
      <c r="BT9" s="416"/>
      <c r="BU9" s="417"/>
      <c r="BV9" s="415">
        <v>130406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17.399999999999999</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115479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9215</v>
      </c>
      <c r="BO10" s="416"/>
      <c r="BP10" s="416"/>
      <c r="BQ10" s="416"/>
      <c r="BR10" s="416"/>
      <c r="BS10" s="416"/>
      <c r="BT10" s="416"/>
      <c r="BU10" s="417"/>
      <c r="BV10" s="415">
        <v>910871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115178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500000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112479</v>
      </c>
      <c r="S13" s="517"/>
      <c r="T13" s="517"/>
      <c r="U13" s="517"/>
      <c r="V13" s="518"/>
      <c r="W13" s="504" t="s">
        <v>125</v>
      </c>
      <c r="X13" s="428"/>
      <c r="Y13" s="428"/>
      <c r="Z13" s="428"/>
      <c r="AA13" s="428"/>
      <c r="AB13" s="429"/>
      <c r="AC13" s="391">
        <v>2412</v>
      </c>
      <c r="AD13" s="392"/>
      <c r="AE13" s="392"/>
      <c r="AF13" s="392"/>
      <c r="AG13" s="393"/>
      <c r="AH13" s="391">
        <v>2486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-273646</v>
      </c>
      <c r="BO13" s="416"/>
      <c r="BP13" s="416"/>
      <c r="BQ13" s="416"/>
      <c r="BR13" s="416"/>
      <c r="BS13" s="416"/>
      <c r="BT13" s="416"/>
      <c r="BU13" s="417"/>
      <c r="BV13" s="415">
        <v>1041277</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8</v>
      </c>
      <c r="CU13" s="386"/>
      <c r="CV13" s="386"/>
      <c r="CW13" s="386"/>
      <c r="CX13" s="386"/>
      <c r="CY13" s="386"/>
      <c r="CZ13" s="386"/>
      <c r="DA13" s="387"/>
      <c r="DB13" s="385">
        <v>7.7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115304</v>
      </c>
      <c r="S14" s="517"/>
      <c r="T14" s="517"/>
      <c r="U14" s="517"/>
      <c r="V14" s="518"/>
      <c r="W14" s="519"/>
      <c r="X14" s="431"/>
      <c r="Y14" s="431"/>
      <c r="Z14" s="431"/>
      <c r="AA14" s="431"/>
      <c r="AB14" s="432"/>
      <c r="AC14" s="509">
        <v>4.3</v>
      </c>
      <c r="AD14" s="510"/>
      <c r="AE14" s="510"/>
      <c r="AF14" s="510"/>
      <c r="AG14" s="511"/>
      <c r="AH14" s="509">
        <v>4.5999999999999996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4.2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112686</v>
      </c>
      <c r="S15" s="517"/>
      <c r="T15" s="517"/>
      <c r="U15" s="517"/>
      <c r="V15" s="518"/>
      <c r="W15" s="504" t="s">
        <v>132</v>
      </c>
      <c r="X15" s="428"/>
      <c r="Y15" s="428"/>
      <c r="Z15" s="428"/>
      <c r="AA15" s="428"/>
      <c r="AB15" s="429"/>
      <c r="AC15" s="391">
        <v>22910</v>
      </c>
      <c r="AD15" s="392"/>
      <c r="AE15" s="392"/>
      <c r="AF15" s="392"/>
      <c r="AG15" s="393"/>
      <c r="AH15" s="391">
        <v>22342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14739944</v>
      </c>
      <c r="BO15" s="411"/>
      <c r="BP15" s="411"/>
      <c r="BQ15" s="411"/>
      <c r="BR15" s="411"/>
      <c r="BS15" s="411"/>
      <c r="BT15" s="411"/>
      <c r="BU15" s="412"/>
      <c r="BV15" s="410">
        <v>13750464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41.1</v>
      </c>
      <c r="AD16" s="510"/>
      <c r="AE16" s="510"/>
      <c r="AF16" s="510"/>
      <c r="AG16" s="511"/>
      <c r="AH16" s="509">
        <v>41.5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22358784</v>
      </c>
      <c r="BO16" s="416"/>
      <c r="BP16" s="416"/>
      <c r="BQ16" s="416"/>
      <c r="BR16" s="416"/>
      <c r="BS16" s="416"/>
      <c r="BT16" s="416"/>
      <c r="BU16" s="417"/>
      <c r="BV16" s="415">
        <v>21296377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30457</v>
      </c>
      <c r="AD17" s="392"/>
      <c r="AE17" s="392"/>
      <c r="AF17" s="392"/>
      <c r="AG17" s="393"/>
      <c r="AH17" s="391">
        <v>29036</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18855560</v>
      </c>
      <c r="BO17" s="416"/>
      <c r="BP17" s="416"/>
      <c r="BQ17" s="416"/>
      <c r="BR17" s="416"/>
      <c r="BS17" s="416"/>
      <c r="BT17" s="416"/>
      <c r="BU17" s="417"/>
      <c r="BV17" s="415">
        <v>17528310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388.37</v>
      </c>
      <c r="M18" s="480"/>
      <c r="N18" s="480"/>
      <c r="O18" s="480"/>
      <c r="P18" s="480"/>
      <c r="Q18" s="480"/>
      <c r="R18" s="481"/>
      <c r="S18" s="481"/>
      <c r="T18" s="481"/>
      <c r="U18" s="481"/>
      <c r="V18" s="482"/>
      <c r="W18" s="496"/>
      <c r="X18" s="497"/>
      <c r="Y18" s="497"/>
      <c r="Z18" s="497"/>
      <c r="AA18" s="497"/>
      <c r="AB18" s="505"/>
      <c r="AC18" s="379">
        <v>54.6</v>
      </c>
      <c r="AD18" s="380"/>
      <c r="AE18" s="380"/>
      <c r="AF18" s="380"/>
      <c r="AG18" s="483"/>
      <c r="AH18" s="379">
        <v>53.9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26856282</v>
      </c>
      <c r="BO18" s="416"/>
      <c r="BP18" s="416"/>
      <c r="BQ18" s="416"/>
      <c r="BR18" s="416"/>
      <c r="BS18" s="416"/>
      <c r="BT18" s="416"/>
      <c r="BU18" s="417"/>
      <c r="BV18" s="415">
        <v>27368256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294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34093834</v>
      </c>
      <c r="BO19" s="416"/>
      <c r="BP19" s="416"/>
      <c r="BQ19" s="416"/>
      <c r="BR19" s="416"/>
      <c r="BS19" s="416"/>
      <c r="BT19" s="416"/>
      <c r="BU19" s="417"/>
      <c r="BV19" s="415">
        <v>36059619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40691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59350337</v>
      </c>
      <c r="BO23" s="416"/>
      <c r="BP23" s="416"/>
      <c r="BQ23" s="416"/>
      <c r="BR23" s="416"/>
      <c r="BS23" s="416"/>
      <c r="BT23" s="416"/>
      <c r="BU23" s="417"/>
      <c r="BV23" s="415">
        <v>58394154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9000</v>
      </c>
      <c r="R24" s="392"/>
      <c r="S24" s="392"/>
      <c r="T24" s="392"/>
      <c r="U24" s="392"/>
      <c r="V24" s="393"/>
      <c r="W24" s="457"/>
      <c r="X24" s="448"/>
      <c r="Y24" s="449"/>
      <c r="Z24" s="388" t="s">
        <v>156</v>
      </c>
      <c r="AA24" s="389"/>
      <c r="AB24" s="389"/>
      <c r="AC24" s="389"/>
      <c r="AD24" s="389"/>
      <c r="AE24" s="389"/>
      <c r="AF24" s="389"/>
      <c r="AG24" s="390"/>
      <c r="AH24" s="391">
        <v>786</v>
      </c>
      <c r="AI24" s="392"/>
      <c r="AJ24" s="392"/>
      <c r="AK24" s="392"/>
      <c r="AL24" s="393"/>
      <c r="AM24" s="391">
        <v>2463324</v>
      </c>
      <c r="AN24" s="392"/>
      <c r="AO24" s="392"/>
      <c r="AP24" s="392"/>
      <c r="AQ24" s="392"/>
      <c r="AR24" s="393"/>
      <c r="AS24" s="391">
        <v>3134</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27285137</v>
      </c>
      <c r="BO24" s="416"/>
      <c r="BP24" s="416"/>
      <c r="BQ24" s="416"/>
      <c r="BR24" s="416"/>
      <c r="BS24" s="416"/>
      <c r="BT24" s="416"/>
      <c r="BU24" s="417"/>
      <c r="BV24" s="415">
        <v>28943277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7500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13549249</v>
      </c>
      <c r="BO25" s="411"/>
      <c r="BP25" s="411"/>
      <c r="BQ25" s="411"/>
      <c r="BR25" s="411"/>
      <c r="BS25" s="411"/>
      <c r="BT25" s="411"/>
      <c r="BU25" s="412"/>
      <c r="BV25" s="410">
        <v>13663811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7000</v>
      </c>
      <c r="R26" s="392"/>
      <c r="S26" s="392"/>
      <c r="T26" s="392"/>
      <c r="U26" s="392"/>
      <c r="V26" s="393"/>
      <c r="W26" s="457"/>
      <c r="X26" s="448"/>
      <c r="Y26" s="449"/>
      <c r="Z26" s="388" t="s">
        <v>162</v>
      </c>
      <c r="AA26" s="470"/>
      <c r="AB26" s="470"/>
      <c r="AC26" s="470"/>
      <c r="AD26" s="470"/>
      <c r="AE26" s="470"/>
      <c r="AF26" s="470"/>
      <c r="AG26" s="471"/>
      <c r="AH26" s="391">
        <v>38</v>
      </c>
      <c r="AI26" s="392"/>
      <c r="AJ26" s="392"/>
      <c r="AK26" s="392"/>
      <c r="AL26" s="393"/>
      <c r="AM26" s="391">
        <v>114266</v>
      </c>
      <c r="AN26" s="392"/>
      <c r="AO26" s="392"/>
      <c r="AP26" s="392"/>
      <c r="AQ26" s="392"/>
      <c r="AR26" s="393"/>
      <c r="AS26" s="391">
        <v>3007</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4600</v>
      </c>
      <c r="R27" s="392"/>
      <c r="S27" s="392"/>
      <c r="T27" s="392"/>
      <c r="U27" s="392"/>
      <c r="V27" s="393"/>
      <c r="W27" s="457"/>
      <c r="X27" s="448"/>
      <c r="Y27" s="449"/>
      <c r="Z27" s="388" t="s">
        <v>165</v>
      </c>
      <c r="AA27" s="389"/>
      <c r="AB27" s="389"/>
      <c r="AC27" s="389"/>
      <c r="AD27" s="389"/>
      <c r="AE27" s="389"/>
      <c r="AF27" s="389"/>
      <c r="AG27" s="390"/>
      <c r="AH27" s="391">
        <v>68</v>
      </c>
      <c r="AI27" s="392"/>
      <c r="AJ27" s="392"/>
      <c r="AK27" s="392"/>
      <c r="AL27" s="393"/>
      <c r="AM27" s="391">
        <v>214624</v>
      </c>
      <c r="AN27" s="392"/>
      <c r="AO27" s="392"/>
      <c r="AP27" s="392"/>
      <c r="AQ27" s="392"/>
      <c r="AR27" s="393"/>
      <c r="AS27" s="391">
        <v>3156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1471631</v>
      </c>
      <c r="BO27" s="419"/>
      <c r="BP27" s="419"/>
      <c r="BQ27" s="419"/>
      <c r="BR27" s="419"/>
      <c r="BS27" s="419"/>
      <c r="BT27" s="419"/>
      <c r="BU27" s="420"/>
      <c r="BV27" s="418">
        <v>1758682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3900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5834276</v>
      </c>
      <c r="BO28" s="411"/>
      <c r="BP28" s="411"/>
      <c r="BQ28" s="411"/>
      <c r="BR28" s="411"/>
      <c r="BS28" s="411"/>
      <c r="BT28" s="411"/>
      <c r="BU28" s="412"/>
      <c r="BV28" s="410">
        <v>6325061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23</v>
      </c>
      <c r="M29" s="392"/>
      <c r="N29" s="392"/>
      <c r="O29" s="392"/>
      <c r="P29" s="393"/>
      <c r="Q29" s="391">
        <v>3700</v>
      </c>
      <c r="R29" s="392"/>
      <c r="S29" s="392"/>
      <c r="T29" s="392"/>
      <c r="U29" s="392"/>
      <c r="V29" s="393"/>
      <c r="W29" s="458"/>
      <c r="X29" s="459"/>
      <c r="Y29" s="460"/>
      <c r="Z29" s="388" t="s">
        <v>172</v>
      </c>
      <c r="AA29" s="389"/>
      <c r="AB29" s="389"/>
      <c r="AC29" s="389"/>
      <c r="AD29" s="389"/>
      <c r="AE29" s="389"/>
      <c r="AF29" s="389"/>
      <c r="AG29" s="390"/>
      <c r="AH29" s="391">
        <v>854</v>
      </c>
      <c r="AI29" s="392"/>
      <c r="AJ29" s="392"/>
      <c r="AK29" s="392"/>
      <c r="AL29" s="393"/>
      <c r="AM29" s="391">
        <v>2677948</v>
      </c>
      <c r="AN29" s="392"/>
      <c r="AO29" s="392"/>
      <c r="AP29" s="392"/>
      <c r="AQ29" s="392"/>
      <c r="AR29" s="393"/>
      <c r="AS29" s="391">
        <v>3136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6163667</v>
      </c>
      <c r="BO29" s="416"/>
      <c r="BP29" s="416"/>
      <c r="BQ29" s="416"/>
      <c r="BR29" s="416"/>
      <c r="BS29" s="416"/>
      <c r="BT29" s="416"/>
      <c r="BU29" s="417"/>
      <c r="BV29" s="415">
        <v>6647080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13649837</v>
      </c>
      <c r="BO30" s="419"/>
      <c r="BP30" s="419"/>
      <c r="BQ30" s="419"/>
      <c r="BR30" s="419"/>
      <c r="BS30" s="419"/>
      <c r="BT30" s="419"/>
      <c r="BU30" s="420"/>
      <c r="BV30" s="418">
        <v>14003590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東近江行政組合一般会計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愛の田園振興公社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国民健康保険（施設勘定）特別会計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東近江行政組合救急医療特別会計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東近江市土地開発公社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公設地方卸売市場特別会計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八日市布引ライフ組合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東近江市地域振興事業団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中部清掃組合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東近江ケーブルネットワーク</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愛知郡広域行政組合一般会計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愛知郡広域行政組合水道事業会計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湖東広域衛生管理組合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滋賀県市町村職員研修センター</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滋賀県後期高齢者医療広域連合一般会計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滋賀県後期高齢者医療広域連合特別会計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531</v>
      </c>
      <c r="D34" s="1184"/>
      <c r="E34" s="1185"/>
      <c r="F34" s="32">
        <v>5.6</v>
      </c>
      <c r="G34" s="33">
        <v>6.43</v>
      </c>
      <c r="H34" s="33">
        <v>7.65</v>
      </c>
      <c r="I34" s="33">
        <v>7.66</v>
      </c>
      <c r="J34" s="34">
        <v>8.58</v>
      </c>
      <c r="K34" s="22"/>
      <c r="L34" s="22"/>
      <c r="M34" s="22"/>
      <c r="N34" s="22"/>
      <c r="O34" s="22"/>
      <c r="P34" s="22"/>
    </row>
    <row r="35" spans="1:16" ht="39" customHeight="1">
      <c r="A35" s="22"/>
      <c r="B35" s="35"/>
      <c r="C35" s="1178" t="s">
        <v>532</v>
      </c>
      <c r="D35" s="1179"/>
      <c r="E35" s="1180"/>
      <c r="F35" s="36">
        <v>2.74</v>
      </c>
      <c r="G35" s="37">
        <v>2.5099999999999998</v>
      </c>
      <c r="H35" s="37">
        <v>4.24</v>
      </c>
      <c r="I35" s="37">
        <v>4.66</v>
      </c>
      <c r="J35" s="38">
        <v>5.41</v>
      </c>
      <c r="K35" s="22"/>
      <c r="L35" s="22"/>
      <c r="M35" s="22"/>
      <c r="N35" s="22"/>
      <c r="O35" s="22"/>
      <c r="P35" s="22"/>
    </row>
    <row r="36" spans="1:16" ht="39" customHeight="1">
      <c r="A36" s="22"/>
      <c r="B36" s="35"/>
      <c r="C36" s="1178" t="s">
        <v>533</v>
      </c>
      <c r="D36" s="1179"/>
      <c r="E36" s="1180"/>
      <c r="F36" s="36">
        <v>0.02</v>
      </c>
      <c r="G36" s="37">
        <v>0.02</v>
      </c>
      <c r="H36" s="37">
        <v>0.03</v>
      </c>
      <c r="I36" s="37">
        <v>0.03</v>
      </c>
      <c r="J36" s="38">
        <v>2.2599999999999998</v>
      </c>
      <c r="K36" s="22"/>
      <c r="L36" s="22"/>
      <c r="M36" s="22"/>
      <c r="N36" s="22"/>
      <c r="O36" s="22"/>
      <c r="P36" s="22"/>
    </row>
    <row r="37" spans="1:16" ht="39" customHeight="1">
      <c r="A37" s="22"/>
      <c r="B37" s="35"/>
      <c r="C37" s="1178" t="s">
        <v>534</v>
      </c>
      <c r="D37" s="1179"/>
      <c r="E37" s="1180"/>
      <c r="F37" s="36">
        <v>0.04</v>
      </c>
      <c r="G37" s="37">
        <v>0</v>
      </c>
      <c r="H37" s="37">
        <v>0.01</v>
      </c>
      <c r="I37" s="37">
        <v>0.74</v>
      </c>
      <c r="J37" s="38">
        <v>0.95</v>
      </c>
      <c r="K37" s="22"/>
      <c r="L37" s="22"/>
      <c r="M37" s="22"/>
      <c r="N37" s="22"/>
      <c r="O37" s="22"/>
      <c r="P37" s="22"/>
    </row>
    <row r="38" spans="1:16" ht="39" customHeight="1">
      <c r="A38" s="22"/>
      <c r="B38" s="35"/>
      <c r="C38" s="1178" t="s">
        <v>535</v>
      </c>
      <c r="D38" s="1179"/>
      <c r="E38" s="1180"/>
      <c r="F38" s="36">
        <v>2.16</v>
      </c>
      <c r="G38" s="37">
        <v>1.56</v>
      </c>
      <c r="H38" s="37">
        <v>0.86</v>
      </c>
      <c r="I38" s="37">
        <v>0.89</v>
      </c>
      <c r="J38" s="38">
        <v>0.84</v>
      </c>
      <c r="K38" s="22"/>
      <c r="L38" s="22"/>
      <c r="M38" s="22"/>
      <c r="N38" s="22"/>
      <c r="O38" s="22"/>
      <c r="P38" s="22"/>
    </row>
    <row r="39" spans="1:16" ht="39" customHeight="1">
      <c r="A39" s="22"/>
      <c r="B39" s="35"/>
      <c r="C39" s="1178" t="s">
        <v>536</v>
      </c>
      <c r="D39" s="1179"/>
      <c r="E39" s="1180"/>
      <c r="F39" s="36">
        <v>0.13</v>
      </c>
      <c r="G39" s="37">
        <v>0.5</v>
      </c>
      <c r="H39" s="37">
        <v>0.59</v>
      </c>
      <c r="I39" s="37">
        <v>0.65</v>
      </c>
      <c r="J39" s="38">
        <v>0.64</v>
      </c>
      <c r="K39" s="22"/>
      <c r="L39" s="22"/>
      <c r="M39" s="22"/>
      <c r="N39" s="22"/>
      <c r="O39" s="22"/>
      <c r="P39" s="22"/>
    </row>
    <row r="40" spans="1:16" ht="39" customHeight="1">
      <c r="A40" s="22"/>
      <c r="B40" s="35"/>
      <c r="C40" s="1178" t="s">
        <v>537</v>
      </c>
      <c r="D40" s="1179"/>
      <c r="E40" s="1180"/>
      <c r="F40" s="36">
        <v>0.65</v>
      </c>
      <c r="G40" s="37">
        <v>0.52</v>
      </c>
      <c r="H40" s="37">
        <v>7.0000000000000007E-2</v>
      </c>
      <c r="I40" s="37">
        <v>0.01</v>
      </c>
      <c r="J40" s="38">
        <v>0.35</v>
      </c>
      <c r="K40" s="22"/>
      <c r="L40" s="22"/>
      <c r="M40" s="22"/>
      <c r="N40" s="22"/>
      <c r="O40" s="22"/>
      <c r="P40" s="22"/>
    </row>
    <row r="41" spans="1:16" ht="39" customHeight="1">
      <c r="A41" s="22"/>
      <c r="B41" s="35"/>
      <c r="C41" s="1178" t="s">
        <v>538</v>
      </c>
      <c r="D41" s="1179"/>
      <c r="E41" s="1180"/>
      <c r="F41" s="36">
        <v>0.06</v>
      </c>
      <c r="G41" s="37">
        <v>0.05</v>
      </c>
      <c r="H41" s="37">
        <v>7.0000000000000007E-2</v>
      </c>
      <c r="I41" s="37">
        <v>7.0000000000000007E-2</v>
      </c>
      <c r="J41" s="38">
        <v>0.08</v>
      </c>
      <c r="K41" s="22"/>
      <c r="L41" s="22"/>
      <c r="M41" s="22"/>
      <c r="N41" s="22"/>
      <c r="O41" s="22"/>
      <c r="P41" s="22"/>
    </row>
    <row r="42" spans="1:16" ht="39" customHeight="1">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540</v>
      </c>
      <c r="D43" s="1182"/>
      <c r="E43" s="1183"/>
      <c r="F43" s="41">
        <v>0.05</v>
      </c>
      <c r="G43" s="42">
        <v>0.02</v>
      </c>
      <c r="H43" s="42">
        <v>0.03</v>
      </c>
      <c r="I43" s="42">
        <v>0.12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5498</v>
      </c>
      <c r="L45" s="60">
        <v>5631</v>
      </c>
      <c r="M45" s="60">
        <v>5731</v>
      </c>
      <c r="N45" s="60">
        <v>5825</v>
      </c>
      <c r="O45" s="61">
        <v>5936</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1582</v>
      </c>
      <c r="L48" s="64">
        <v>1529</v>
      </c>
      <c r="M48" s="64">
        <v>1501</v>
      </c>
      <c r="N48" s="64">
        <v>1777</v>
      </c>
      <c r="O48" s="65">
        <v>1753</v>
      </c>
      <c r="P48" s="48"/>
      <c r="Q48" s="48"/>
      <c r="R48" s="48"/>
      <c r="S48" s="48"/>
      <c r="T48" s="48"/>
      <c r="U48" s="48"/>
    </row>
    <row r="49" spans="1:21" ht="30.75" customHeight="1">
      <c r="A49" s="48"/>
      <c r="B49" s="1196"/>
      <c r="C49" s="1197"/>
      <c r="D49" s="62"/>
      <c r="E49" s="1188" t="s">
        <v>16</v>
      </c>
      <c r="F49" s="1188"/>
      <c r="G49" s="1188"/>
      <c r="H49" s="1188"/>
      <c r="I49" s="1188"/>
      <c r="J49" s="1189"/>
      <c r="K49" s="63">
        <v>602</v>
      </c>
      <c r="L49" s="64">
        <v>574</v>
      </c>
      <c r="M49" s="64">
        <v>595</v>
      </c>
      <c r="N49" s="64">
        <v>596</v>
      </c>
      <c r="O49" s="65">
        <v>568</v>
      </c>
      <c r="P49" s="48"/>
      <c r="Q49" s="48"/>
      <c r="R49" s="48"/>
      <c r="S49" s="48"/>
      <c r="T49" s="48"/>
      <c r="U49" s="48"/>
    </row>
    <row r="50" spans="1:21" ht="30.75" customHeight="1">
      <c r="A50" s="48"/>
      <c r="B50" s="1196"/>
      <c r="C50" s="1197"/>
      <c r="D50" s="62"/>
      <c r="E50" s="1188" t="s">
        <v>17</v>
      </c>
      <c r="F50" s="1188"/>
      <c r="G50" s="1188"/>
      <c r="H50" s="1188"/>
      <c r="I50" s="1188"/>
      <c r="J50" s="1189"/>
      <c r="K50" s="63">
        <v>50</v>
      </c>
      <c r="L50" s="64">
        <v>49</v>
      </c>
      <c r="M50" s="64">
        <v>49</v>
      </c>
      <c r="N50" s="64">
        <v>41</v>
      </c>
      <c r="O50" s="65">
        <v>34</v>
      </c>
      <c r="P50" s="48"/>
      <c r="Q50" s="48"/>
      <c r="R50" s="48"/>
      <c r="S50" s="48"/>
      <c r="T50" s="48"/>
      <c r="U50" s="48"/>
    </row>
    <row r="51" spans="1:21" ht="30.75" customHeight="1">
      <c r="A51" s="48"/>
      <c r="B51" s="1198"/>
      <c r="C51" s="1199"/>
      <c r="D51" s="66"/>
      <c r="E51" s="1188" t="s">
        <v>18</v>
      </c>
      <c r="F51" s="1188"/>
      <c r="G51" s="1188"/>
      <c r="H51" s="1188"/>
      <c r="I51" s="1188"/>
      <c r="J51" s="1189"/>
      <c r="K51" s="63">
        <v>0</v>
      </c>
      <c r="L51" s="64">
        <v>1</v>
      </c>
      <c r="M51" s="64">
        <v>1</v>
      </c>
      <c r="N51" s="64" t="s">
        <v>483</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5625</v>
      </c>
      <c r="L52" s="64">
        <v>5853</v>
      </c>
      <c r="M52" s="64">
        <v>6142</v>
      </c>
      <c r="N52" s="64">
        <v>6164</v>
      </c>
      <c r="O52" s="65">
        <v>6184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2107</v>
      </c>
      <c r="L53" s="69">
        <v>1931</v>
      </c>
      <c r="M53" s="69">
        <v>1735</v>
      </c>
      <c r="N53" s="69">
        <v>2075</v>
      </c>
      <c r="O53" s="70">
        <v>2107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55343</v>
      </c>
      <c r="J41" s="83">
        <v>57066</v>
      </c>
      <c r="K41" s="83">
        <v>57876</v>
      </c>
      <c r="L41" s="83">
        <v>58394</v>
      </c>
      <c r="M41" s="84">
        <v>59350</v>
      </c>
    </row>
    <row r="42" spans="2:13" ht="27.75" customHeight="1">
      <c r="B42" s="1204"/>
      <c r="C42" s="1205"/>
      <c r="D42" s="85"/>
      <c r="E42" s="1208" t="s">
        <v>26</v>
      </c>
      <c r="F42" s="1208"/>
      <c r="G42" s="1208"/>
      <c r="H42" s="1209"/>
      <c r="I42" s="86">
        <v>1103</v>
      </c>
      <c r="J42" s="87">
        <v>1095</v>
      </c>
      <c r="K42" s="87">
        <v>2154</v>
      </c>
      <c r="L42" s="87">
        <v>2107</v>
      </c>
      <c r="M42" s="88">
        <v>1309</v>
      </c>
    </row>
    <row r="43" spans="2:13" ht="27.75" customHeight="1">
      <c r="B43" s="1204"/>
      <c r="C43" s="1205"/>
      <c r="D43" s="85"/>
      <c r="E43" s="1208" t="s">
        <v>27</v>
      </c>
      <c r="F43" s="1208"/>
      <c r="G43" s="1208"/>
      <c r="H43" s="1209"/>
      <c r="I43" s="86">
        <v>25799</v>
      </c>
      <c r="J43" s="87">
        <v>23703</v>
      </c>
      <c r="K43" s="87">
        <v>22884</v>
      </c>
      <c r="L43" s="87">
        <v>22690</v>
      </c>
      <c r="M43" s="88">
        <v>22588</v>
      </c>
    </row>
    <row r="44" spans="2:13" ht="27.75" customHeight="1">
      <c r="B44" s="1204"/>
      <c r="C44" s="1205"/>
      <c r="D44" s="85"/>
      <c r="E44" s="1208" t="s">
        <v>28</v>
      </c>
      <c r="F44" s="1208"/>
      <c r="G44" s="1208"/>
      <c r="H44" s="1209"/>
      <c r="I44" s="86">
        <v>4161</v>
      </c>
      <c r="J44" s="87">
        <v>3682</v>
      </c>
      <c r="K44" s="87">
        <v>3815</v>
      </c>
      <c r="L44" s="87">
        <v>3419</v>
      </c>
      <c r="M44" s="88">
        <v>2928</v>
      </c>
    </row>
    <row r="45" spans="2:13" ht="27.75" customHeight="1">
      <c r="B45" s="1204"/>
      <c r="C45" s="1205"/>
      <c r="D45" s="85"/>
      <c r="E45" s="1208" t="s">
        <v>29</v>
      </c>
      <c r="F45" s="1208"/>
      <c r="G45" s="1208"/>
      <c r="H45" s="1209"/>
      <c r="I45" s="86">
        <v>9280</v>
      </c>
      <c r="J45" s="87">
        <v>9343</v>
      </c>
      <c r="K45" s="87">
        <v>9151</v>
      </c>
      <c r="L45" s="87">
        <v>8286</v>
      </c>
      <c r="M45" s="88">
        <v>8352</v>
      </c>
    </row>
    <row r="46" spans="2:13" ht="27.75" customHeight="1">
      <c r="B46" s="1204"/>
      <c r="C46" s="1205"/>
      <c r="D46" s="89"/>
      <c r="E46" s="1208" t="s">
        <v>30</v>
      </c>
      <c r="F46" s="1208"/>
      <c r="G46" s="1208"/>
      <c r="H46" s="1209"/>
      <c r="I46" s="86">
        <v>11</v>
      </c>
      <c r="J46" s="87">
        <v>15</v>
      </c>
      <c r="K46" s="87">
        <v>2</v>
      </c>
      <c r="L46" s="87">
        <v>1</v>
      </c>
      <c r="M46" s="88" t="s">
        <v>483</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20879</v>
      </c>
      <c r="J50" s="87">
        <v>22850</v>
      </c>
      <c r="K50" s="87">
        <v>22442</v>
      </c>
      <c r="L50" s="87">
        <v>23850</v>
      </c>
      <c r="M50" s="88">
        <v>22867</v>
      </c>
    </row>
    <row r="51" spans="2:13" ht="27.75" customHeight="1">
      <c r="B51" s="1204"/>
      <c r="C51" s="1205"/>
      <c r="D51" s="85"/>
      <c r="E51" s="1208" t="s">
        <v>36</v>
      </c>
      <c r="F51" s="1208"/>
      <c r="G51" s="1208"/>
      <c r="H51" s="1209"/>
      <c r="I51" s="86">
        <v>4092</v>
      </c>
      <c r="J51" s="87">
        <v>4922</v>
      </c>
      <c r="K51" s="87">
        <v>5545</v>
      </c>
      <c r="L51" s="87">
        <v>5143</v>
      </c>
      <c r="M51" s="88">
        <v>3430</v>
      </c>
    </row>
    <row r="52" spans="2:13" ht="27.75" customHeight="1">
      <c r="B52" s="1206"/>
      <c r="C52" s="1207"/>
      <c r="D52" s="85"/>
      <c r="E52" s="1208" t="s">
        <v>37</v>
      </c>
      <c r="F52" s="1208"/>
      <c r="G52" s="1208"/>
      <c r="H52" s="1209"/>
      <c r="I52" s="86">
        <v>64256</v>
      </c>
      <c r="J52" s="87">
        <v>66078</v>
      </c>
      <c r="K52" s="87">
        <v>66959</v>
      </c>
      <c r="L52" s="87">
        <v>67171</v>
      </c>
      <c r="M52" s="88">
        <v>67188</v>
      </c>
    </row>
    <row r="53" spans="2:13" ht="27.75" customHeight="1" thickBot="1">
      <c r="B53" s="1210" t="s">
        <v>21</v>
      </c>
      <c r="C53" s="1211"/>
      <c r="D53" s="92"/>
      <c r="E53" s="1212" t="s">
        <v>38</v>
      </c>
      <c r="F53" s="1212"/>
      <c r="G53" s="1212"/>
      <c r="H53" s="1213"/>
      <c r="I53" s="93">
        <v>6472</v>
      </c>
      <c r="J53" s="94">
        <v>1055</v>
      </c>
      <c r="K53" s="94">
        <v>937</v>
      </c>
      <c r="L53" s="94">
        <v>-1267</v>
      </c>
      <c r="M53" s="95">
        <v>1043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53" zoomScale="86" zoomScaleNormal="86"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3" t="s">
        <v>567</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568</v>
      </c>
    </row>
    <row r="50" spans="1:17">
      <c r="B50" s="250"/>
      <c r="C50" s="246"/>
      <c r="D50" s="246"/>
      <c r="E50" s="246"/>
      <c r="F50" s="246"/>
      <c r="G50" s="1242"/>
      <c r="H50" s="1243"/>
      <c r="I50" s="1243"/>
      <c r="J50" s="1244"/>
      <c r="K50" s="356" t="s">
        <v>523</v>
      </c>
      <c r="L50" s="356" t="s">
        <v>524</v>
      </c>
      <c r="M50" s="356" t="s">
        <v>525</v>
      </c>
      <c r="N50" s="356" t="s">
        <v>526</v>
      </c>
      <c r="O50" s="356" t="s">
        <v>527</v>
      </c>
    </row>
    <row r="51" spans="1:17">
      <c r="B51" s="250"/>
      <c r="C51" s="246"/>
      <c r="D51" s="246"/>
      <c r="E51" s="246"/>
      <c r="F51" s="246"/>
      <c r="G51" s="1245" t="s">
        <v>569</v>
      </c>
      <c r="H51" s="1246"/>
      <c r="I51" s="1251" t="s">
        <v>570</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575</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571</v>
      </c>
      <c r="H55" s="1226"/>
      <c r="I55" s="1231" t="s">
        <v>570</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575</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567</v>
      </c>
      <c r="I64" s="354"/>
      <c r="J64" s="354"/>
      <c r="K64" s="354"/>
      <c r="L64" s="246"/>
      <c r="M64" s="246"/>
      <c r="N64" s="246"/>
      <c r="O64" s="246"/>
    </row>
    <row r="65" spans="2:30">
      <c r="B65" s="250"/>
      <c r="C65" s="246"/>
      <c r="D65" s="246"/>
      <c r="E65" s="246"/>
      <c r="F65" s="246"/>
      <c r="G65" s="1233" t="s">
        <v>576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42"/>
      <c r="H72" s="1243"/>
      <c r="I72" s="1243"/>
      <c r="J72" s="1244"/>
      <c r="K72" s="356" t="s">
        <v>523</v>
      </c>
      <c r="L72" s="356" t="s">
        <v>524</v>
      </c>
      <c r="M72" s="356" t="s">
        <v>525</v>
      </c>
      <c r="N72" s="356" t="s">
        <v>526</v>
      </c>
      <c r="O72" s="356" t="s">
        <v>527</v>
      </c>
    </row>
    <row r="73" spans="2:30">
      <c r="B73" s="250"/>
      <c r="C73" s="246"/>
      <c r="D73" s="246"/>
      <c r="E73" s="246"/>
      <c r="F73" s="246"/>
      <c r="G73" s="1245" t="s">
        <v>569</v>
      </c>
      <c r="H73" s="1246"/>
      <c r="I73" s="1251" t="s">
        <v>570</v>
      </c>
      <c r="J73" s="1251"/>
      <c r="K73" s="1232">
        <v>25.7</v>
      </c>
      <c r="L73" s="1232">
        <v>4.0999999999999996</v>
      </c>
      <c r="M73" s="1221">
        <v>3.7</v>
      </c>
      <c r="N73" s="1221"/>
      <c r="O73" s="1221">
        <v>4.2</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574</v>
      </c>
      <c r="J75" s="1231"/>
      <c r="K75" s="1253">
        <v>10</v>
      </c>
      <c r="L75" s="1253">
        <v>8.6</v>
      </c>
      <c r="M75" s="1253">
        <v>7.7</v>
      </c>
      <c r="N75" s="1253">
        <v>7.7</v>
      </c>
      <c r="O75" s="1253">
        <v>8</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571</v>
      </c>
      <c r="H77" s="1226"/>
      <c r="I77" s="1231" t="s">
        <v>570</v>
      </c>
      <c r="J77" s="1231"/>
      <c r="K77" s="1232">
        <v>55.4</v>
      </c>
      <c r="L77" s="1232">
        <v>42.2</v>
      </c>
      <c r="M77" s="1221">
        <v>33.299999999999997</v>
      </c>
      <c r="N77" s="1221">
        <v>15.8</v>
      </c>
      <c r="O77" s="1221">
        <v>6.5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574</v>
      </c>
      <c r="J79" s="1223"/>
      <c r="K79" s="1224">
        <v>10.9</v>
      </c>
      <c r="L79" s="1224">
        <v>10.199999999999999</v>
      </c>
      <c r="M79" s="1224">
        <v>9.3000000000000007</v>
      </c>
      <c r="N79" s="1224">
        <v>6.2</v>
      </c>
      <c r="O79" s="1224">
        <v>5.9</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2" zoomScale="59" zoomScaleNormal="59"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62" zoomScaleNormal="62"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66583</v>
      </c>
      <c r="E3" s="118"/>
      <c r="F3" s="119">
        <v>57996</v>
      </c>
      <c r="G3" s="120"/>
      <c r="H3" s="121"/>
    </row>
    <row r="4" spans="1:8">
      <c r="A4" s="122"/>
      <c r="B4" s="123"/>
      <c r="C4" s="124"/>
      <c r="D4" s="125">
        <v>38455</v>
      </c>
      <c r="E4" s="126"/>
      <c r="F4" s="127">
        <v>32288</v>
      </c>
      <c r="G4" s="128"/>
      <c r="H4" s="129"/>
    </row>
    <row r="5" spans="1:8">
      <c r="A5" s="110" t="s">
        <v>517</v>
      </c>
      <c r="B5" s="115"/>
      <c r="C5" s="116"/>
      <c r="D5" s="117">
        <v>72011</v>
      </c>
      <c r="E5" s="118"/>
      <c r="F5" s="119">
        <v>64620</v>
      </c>
      <c r="G5" s="120"/>
      <c r="H5" s="121"/>
    </row>
    <row r="6" spans="1:8">
      <c r="A6" s="122"/>
      <c r="B6" s="123"/>
      <c r="C6" s="124"/>
      <c r="D6" s="125">
        <v>42395</v>
      </c>
      <c r="E6" s="126"/>
      <c r="F6" s="127">
        <v>37260</v>
      </c>
      <c r="G6" s="128"/>
      <c r="H6" s="129"/>
    </row>
    <row r="7" spans="1:8">
      <c r="A7" s="110" t="s">
        <v>518</v>
      </c>
      <c r="B7" s="115"/>
      <c r="C7" s="116"/>
      <c r="D7" s="117">
        <v>71078</v>
      </c>
      <c r="E7" s="118"/>
      <c r="F7" s="119">
        <v>64287</v>
      </c>
      <c r="G7" s="120"/>
      <c r="H7" s="121"/>
    </row>
    <row r="8" spans="1:8">
      <c r="A8" s="122"/>
      <c r="B8" s="123"/>
      <c r="C8" s="124"/>
      <c r="D8" s="125">
        <v>51136</v>
      </c>
      <c r="E8" s="126"/>
      <c r="F8" s="127">
        <v>41052</v>
      </c>
      <c r="G8" s="128"/>
      <c r="H8" s="129"/>
    </row>
    <row r="9" spans="1:8">
      <c r="A9" s="110" t="s">
        <v>519</v>
      </c>
      <c r="B9" s="115"/>
      <c r="C9" s="116"/>
      <c r="D9" s="117">
        <v>63848</v>
      </c>
      <c r="E9" s="118"/>
      <c r="F9" s="119">
        <v>46440</v>
      </c>
      <c r="G9" s="120"/>
      <c r="H9" s="121"/>
    </row>
    <row r="10" spans="1:8">
      <c r="A10" s="122"/>
      <c r="B10" s="123"/>
      <c r="C10" s="124"/>
      <c r="D10" s="125">
        <v>44390</v>
      </c>
      <c r="E10" s="126"/>
      <c r="F10" s="127">
        <v>27658</v>
      </c>
      <c r="G10" s="128"/>
      <c r="H10" s="129"/>
    </row>
    <row r="11" spans="1:8">
      <c r="A11" s="110" t="s">
        <v>520</v>
      </c>
      <c r="B11" s="115"/>
      <c r="C11" s="116"/>
      <c r="D11" s="117">
        <v>72247</v>
      </c>
      <c r="E11" s="118"/>
      <c r="F11" s="119">
        <v>63257</v>
      </c>
      <c r="G11" s="120"/>
      <c r="H11" s="121"/>
    </row>
    <row r="12" spans="1:8">
      <c r="A12" s="122"/>
      <c r="B12" s="123"/>
      <c r="C12" s="130"/>
      <c r="D12" s="125">
        <v>49834</v>
      </c>
      <c r="E12" s="126"/>
      <c r="F12" s="127">
        <v>27259</v>
      </c>
      <c r="G12" s="128"/>
      <c r="H12" s="129"/>
    </row>
    <row r="13" spans="1:8">
      <c r="A13" s="110"/>
      <c r="B13" s="115"/>
      <c r="C13" s="131"/>
      <c r="D13" s="132">
        <v>69153</v>
      </c>
      <c r="E13" s="133"/>
      <c r="F13" s="134">
        <v>59320</v>
      </c>
      <c r="G13" s="135"/>
      <c r="H13" s="121"/>
    </row>
    <row r="14" spans="1:8">
      <c r="A14" s="122"/>
      <c r="B14" s="123"/>
      <c r="C14" s="124"/>
      <c r="D14" s="125">
        <v>45242</v>
      </c>
      <c r="E14" s="126"/>
      <c r="F14" s="127">
        <v>33103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2.74</v>
      </c>
      <c r="C19" s="136">
        <f>ROUND(VALUE(SUBSTITUTE(実質収支比率等に係る経年分析!G$48,"▲","-")),2)</f>
        <v>2.52</v>
      </c>
      <c r="D19" s="136">
        <f>ROUND(VALUE(SUBSTITUTE(実質収支比率等に係る経年分析!H$48,"▲","-")),2)</f>
        <v>4.24</v>
      </c>
      <c r="E19" s="136">
        <f>ROUND(VALUE(SUBSTITUTE(実質収支比率等に係る経年分析!I$48,"▲","-")),2)</f>
        <v>4.66</v>
      </c>
      <c r="F19" s="136">
        <f>ROUND(VALUE(SUBSTITUTE(実質収支比率等に係る経年分析!J$48,"▲","-")),2)</f>
        <v>5.42</v>
      </c>
    </row>
    <row r="20" spans="1:11">
      <c r="A20" s="136" t="s">
        <v>43</v>
      </c>
      <c r="B20" s="136">
        <f>ROUND(VALUE(SUBSTITUTE(実質収支比率等に係る経年分析!F$47,"▲","-")),2)</f>
        <v>19.11</v>
      </c>
      <c r="C20" s="136">
        <f>ROUND(VALUE(SUBSTITUTE(実質収支比率等に係る経年分析!G$47,"▲","-")),2)</f>
        <v>20.93</v>
      </c>
      <c r="D20" s="136">
        <f>ROUND(VALUE(SUBSTITUTE(実質収支比率等に係る経年分析!H$47,"▲","-")),2)</f>
        <v>17.84</v>
      </c>
      <c r="E20" s="136">
        <f>ROUND(VALUE(SUBSTITUTE(実質収支比率等に係る経年分析!I$47,"▲","-")),2)</f>
        <v>20.81</v>
      </c>
      <c r="F20" s="136">
        <f>ROUND(VALUE(SUBSTITUTE(実質収支比率等に係る経年分析!J$47,"▲","-")),2)</f>
        <v>19.329999999999998</v>
      </c>
    </row>
    <row r="21" spans="1:11">
      <c r="A21" s="136" t="s">
        <v>44</v>
      </c>
      <c r="B21" s="136">
        <f>IF(ISNUMBER(VALUE(SUBSTITUTE(実質収支比率等に係る経年分析!F$49,"▲","-"))),ROUND(VALUE(SUBSTITUTE(実質収支比率等に係る経年分析!F$49,"▲","-")),2),NA())</f>
        <v>-2.68</v>
      </c>
      <c r="C21" s="136">
        <f>IF(ISNUMBER(VALUE(SUBSTITUTE(実質収支比率等に係る経年分析!G$49,"▲","-"))),ROUND(VALUE(SUBSTITUTE(実質収支比率等に係る経年分析!G$49,"▲","-")),2),NA())</f>
        <v>1.83</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3.43</v>
      </c>
      <c r="F21" s="136">
        <f>IF(ISNUMBER(VALUE(SUBSTITUTE(実質収支比率等に係る経年分析!J$49,"▲","-"))),ROUND(VALUE(SUBSTITUTE(実質収支比率等に係る経年分析!J$49,"▲","-")),2),NA())</f>
        <v>-0.91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c r="A30" s="137" t="str">
        <f>IF(連結実質赤字比率に係る赤字・黒字の構成分析!C$40="",NA(),連結実質赤字比率に係る赤字・黒字の構成分析!C$40)</f>
        <v>国民健康保険（事業勘定）特別会計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0.35</v>
      </c>
    </row>
    <row r="31" spans="1:11">
      <c r="A31" s="137" t="str">
        <f>IF(連結実質赤字比率に係る赤字・黒字の構成分析!C$39="",NA(),連結実質赤字比率に係る赤字・黒字の構成分析!C$39)</f>
        <v>国民健康保険（施設勘定）特別会計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0.95</v>
      </c>
    </row>
    <row r="34" spans="1:16">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2.2599999999999998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2.5099999999999998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5625</v>
      </c>
      <c r="E42" s="138"/>
      <c r="F42" s="138"/>
      <c r="G42" s="138">
        <f>'実質公債費比率（分子）の構造'!L$52</f>
        <v>5853</v>
      </c>
      <c r="H42" s="138"/>
      <c r="I42" s="138"/>
      <c r="J42" s="138">
        <f>'実質公債費比率（分子）の構造'!M$52</f>
        <v>6142</v>
      </c>
      <c r="K42" s="138"/>
      <c r="L42" s="138"/>
      <c r="M42" s="138">
        <f>'実質公債費比率（分子）の構造'!N$52</f>
        <v>6164</v>
      </c>
      <c r="N42" s="138"/>
      <c r="O42" s="138"/>
      <c r="P42" s="138">
        <f>'実質公債費比率（分子）の構造'!O$52</f>
        <v>6184</v>
      </c>
    </row>
    <row r="43" spans="1:16">
      <c r="A43" s="138" t="s">
        <v>52</v>
      </c>
      <c r="B43" s="138">
        <f>'実質公債費比率（分子）の構造'!K$51</f>
        <v>0</v>
      </c>
      <c r="C43" s="138"/>
      <c r="D43" s="138"/>
      <c r="E43" s="138">
        <f>'実質公債費比率（分子）の構造'!L$51</f>
        <v>1</v>
      </c>
      <c r="F43" s="138"/>
      <c r="G43" s="138"/>
      <c r="H43" s="138">
        <f>'実質公債費比率（分子）の構造'!M$51</f>
        <v>1</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50</v>
      </c>
      <c r="C44" s="138"/>
      <c r="D44" s="138"/>
      <c r="E44" s="138">
        <f>'実質公債費比率（分子）の構造'!L$50</f>
        <v>49</v>
      </c>
      <c r="F44" s="138"/>
      <c r="G44" s="138"/>
      <c r="H44" s="138">
        <f>'実質公債費比率（分子）の構造'!M$50</f>
        <v>49</v>
      </c>
      <c r="I44" s="138"/>
      <c r="J44" s="138"/>
      <c r="K44" s="138">
        <f>'実質公債費比率（分子）の構造'!N$50</f>
        <v>41</v>
      </c>
      <c r="L44" s="138"/>
      <c r="M44" s="138"/>
      <c r="N44" s="138">
        <f>'実質公債費比率（分子）の構造'!O$50</f>
        <v>34</v>
      </c>
      <c r="O44" s="138"/>
      <c r="P44" s="138"/>
    </row>
    <row r="45" spans="1:16">
      <c r="A45" s="138" t="s">
        <v>54</v>
      </c>
      <c r="B45" s="138">
        <f>'実質公債費比率（分子）の構造'!K$49</f>
        <v>602</v>
      </c>
      <c r="C45" s="138"/>
      <c r="D45" s="138"/>
      <c r="E45" s="138">
        <f>'実質公債費比率（分子）の構造'!L$49</f>
        <v>574</v>
      </c>
      <c r="F45" s="138"/>
      <c r="G45" s="138"/>
      <c r="H45" s="138">
        <f>'実質公債費比率（分子）の構造'!M$49</f>
        <v>595</v>
      </c>
      <c r="I45" s="138"/>
      <c r="J45" s="138"/>
      <c r="K45" s="138">
        <f>'実質公債費比率（分子）の構造'!N$49</f>
        <v>596</v>
      </c>
      <c r="L45" s="138"/>
      <c r="M45" s="138"/>
      <c r="N45" s="138">
        <f>'実質公債費比率（分子）の構造'!O$49</f>
        <v>568</v>
      </c>
      <c r="O45" s="138"/>
      <c r="P45" s="138"/>
    </row>
    <row r="46" spans="1:16">
      <c r="A46" s="138" t="s">
        <v>55</v>
      </c>
      <c r="B46" s="138">
        <f>'実質公債費比率（分子）の構造'!K$48</f>
        <v>1582</v>
      </c>
      <c r="C46" s="138"/>
      <c r="D46" s="138"/>
      <c r="E46" s="138">
        <f>'実質公債費比率（分子）の構造'!L$48</f>
        <v>1529</v>
      </c>
      <c r="F46" s="138"/>
      <c r="G46" s="138"/>
      <c r="H46" s="138">
        <f>'実質公債費比率（分子）の構造'!M$48</f>
        <v>1501</v>
      </c>
      <c r="I46" s="138"/>
      <c r="J46" s="138"/>
      <c r="K46" s="138">
        <f>'実質公債費比率（分子）の構造'!N$48</f>
        <v>1777</v>
      </c>
      <c r="L46" s="138"/>
      <c r="M46" s="138"/>
      <c r="N46" s="138">
        <f>'実質公債費比率（分子）の構造'!O$48</f>
        <v>1753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5498</v>
      </c>
      <c r="C49" s="138"/>
      <c r="D49" s="138"/>
      <c r="E49" s="138">
        <f>'実質公債費比率（分子）の構造'!L$45</f>
        <v>5631</v>
      </c>
      <c r="F49" s="138"/>
      <c r="G49" s="138"/>
      <c r="H49" s="138">
        <f>'実質公債費比率（分子）の構造'!M$45</f>
        <v>5731</v>
      </c>
      <c r="I49" s="138"/>
      <c r="J49" s="138"/>
      <c r="K49" s="138">
        <f>'実質公債費比率（分子）の構造'!N$45</f>
        <v>5825</v>
      </c>
      <c r="L49" s="138"/>
      <c r="M49" s="138"/>
      <c r="N49" s="138">
        <f>'実質公債費比率（分子）の構造'!O$45</f>
        <v>5936</v>
      </c>
      <c r="O49" s="138"/>
      <c r="P49" s="138"/>
    </row>
    <row r="50" spans="1:16">
      <c r="A50" s="138" t="s">
        <v>59</v>
      </c>
      <c r="B50" s="138" t="e">
        <f>NA()</f>
        <v>#N/A</v>
      </c>
      <c r="C50" s="138">
        <f>IF(ISNUMBER('実質公債費比率（分子）の構造'!K$53),'実質公債費比率（分子）の構造'!K$53,NA())</f>
        <v>2107</v>
      </c>
      <c r="D50" s="138" t="e">
        <f>NA()</f>
        <v>#N/A</v>
      </c>
      <c r="E50" s="138" t="e">
        <f>NA()</f>
        <v>#N/A</v>
      </c>
      <c r="F50" s="138">
        <f>IF(ISNUMBER('実質公債費比率（分子）の構造'!L$53),'実質公債費比率（分子）の構造'!L$53,NA())</f>
        <v>1931</v>
      </c>
      <c r="G50" s="138" t="e">
        <f>NA()</f>
        <v>#N/A</v>
      </c>
      <c r="H50" s="138" t="e">
        <f>NA()</f>
        <v>#N/A</v>
      </c>
      <c r="I50" s="138">
        <f>IF(ISNUMBER('実質公債費比率（分子）の構造'!M$53),'実質公債費比率（分子）の構造'!M$53,NA())</f>
        <v>1735</v>
      </c>
      <c r="J50" s="138" t="e">
        <f>NA()</f>
        <v>#N/A</v>
      </c>
      <c r="K50" s="138" t="e">
        <f>NA()</f>
        <v>#N/A</v>
      </c>
      <c r="L50" s="138">
        <f>IF(ISNUMBER('実質公債費比率（分子）の構造'!N$53),'実質公債費比率（分子）の構造'!N$53,NA())</f>
        <v>2075</v>
      </c>
      <c r="M50" s="138" t="e">
        <f>NA()</f>
        <v>#N/A</v>
      </c>
      <c r="N50" s="138" t="e">
        <f>NA()</f>
        <v>#N/A</v>
      </c>
      <c r="O50" s="138">
        <f>IF(ISNUMBER('実質公債費比率（分子）の構造'!O$53),'実質公債費比率（分子）の構造'!O$53,NA())</f>
        <v>2107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64256</v>
      </c>
      <c r="E56" s="137"/>
      <c r="F56" s="137"/>
      <c r="G56" s="137">
        <f>'将来負担比率（分子）の構造'!J$52</f>
        <v>66078</v>
      </c>
      <c r="H56" s="137"/>
      <c r="I56" s="137"/>
      <c r="J56" s="137">
        <f>'将来負担比率（分子）の構造'!K$52</f>
        <v>66959</v>
      </c>
      <c r="K56" s="137"/>
      <c r="L56" s="137"/>
      <c r="M56" s="137">
        <f>'将来負担比率（分子）の構造'!L$52</f>
        <v>67171</v>
      </c>
      <c r="N56" s="137"/>
      <c r="O56" s="137"/>
      <c r="P56" s="137">
        <f>'将来負担比率（分子）の構造'!M$52</f>
        <v>67188</v>
      </c>
    </row>
    <row r="57" spans="1:16">
      <c r="A57" s="137" t="s">
        <v>36</v>
      </c>
      <c r="B57" s="137"/>
      <c r="C57" s="137"/>
      <c r="D57" s="137">
        <f>'将来負担比率（分子）の構造'!I$51</f>
        <v>4092</v>
      </c>
      <c r="E57" s="137"/>
      <c r="F57" s="137"/>
      <c r="G57" s="137">
        <f>'将来負担比率（分子）の構造'!J$51</f>
        <v>4922</v>
      </c>
      <c r="H57" s="137"/>
      <c r="I57" s="137"/>
      <c r="J57" s="137">
        <f>'将来負担比率（分子）の構造'!K$51</f>
        <v>5545</v>
      </c>
      <c r="K57" s="137"/>
      <c r="L57" s="137"/>
      <c r="M57" s="137">
        <f>'将来負担比率（分子）の構造'!L$51</f>
        <v>5143</v>
      </c>
      <c r="N57" s="137"/>
      <c r="O57" s="137"/>
      <c r="P57" s="137">
        <f>'将来負担比率（分子）の構造'!M$51</f>
        <v>3430</v>
      </c>
    </row>
    <row r="58" spans="1:16">
      <c r="A58" s="137" t="s">
        <v>35</v>
      </c>
      <c r="B58" s="137"/>
      <c r="C58" s="137"/>
      <c r="D58" s="137">
        <f>'将来負担比率（分子）の構造'!I$50</f>
        <v>20879</v>
      </c>
      <c r="E58" s="137"/>
      <c r="F58" s="137"/>
      <c r="G58" s="137">
        <f>'将来負担比率（分子）の構造'!J$50</f>
        <v>22850</v>
      </c>
      <c r="H58" s="137"/>
      <c r="I58" s="137"/>
      <c r="J58" s="137">
        <f>'将来負担比率（分子）の構造'!K$50</f>
        <v>22442</v>
      </c>
      <c r="K58" s="137"/>
      <c r="L58" s="137"/>
      <c r="M58" s="137">
        <f>'将来負担比率（分子）の構造'!L$50</f>
        <v>23850</v>
      </c>
      <c r="N58" s="137"/>
      <c r="O58" s="137"/>
      <c r="P58" s="137">
        <f>'将来負担比率（分子）の構造'!M$50</f>
        <v>22867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v>
      </c>
      <c r="C61" s="137"/>
      <c r="D61" s="137"/>
      <c r="E61" s="137">
        <f>'将来負担比率（分子）の構造'!J$46</f>
        <v>15</v>
      </c>
      <c r="F61" s="137"/>
      <c r="G61" s="137"/>
      <c r="H61" s="137">
        <f>'将来負担比率（分子）の構造'!K$46</f>
        <v>2</v>
      </c>
      <c r="I61" s="137"/>
      <c r="J61" s="137"/>
      <c r="K61" s="137">
        <f>'将来負担比率（分子）の構造'!L$46</f>
        <v>1</v>
      </c>
      <c r="L61" s="137"/>
      <c r="M61" s="137"/>
      <c r="N61" s="137" t="str">
        <f>'将来負担比率（分子）の構造'!M$46</f>
        <v>-</v>
      </c>
      <c r="O61" s="137"/>
      <c r="P61" s="137"/>
    </row>
    <row r="62" spans="1:16">
      <c r="A62" s="137" t="s">
        <v>29</v>
      </c>
      <c r="B62" s="137">
        <f>'将来負担比率（分子）の構造'!I$45</f>
        <v>9280</v>
      </c>
      <c r="C62" s="137"/>
      <c r="D62" s="137"/>
      <c r="E62" s="137">
        <f>'将来負担比率（分子）の構造'!J$45</f>
        <v>9343</v>
      </c>
      <c r="F62" s="137"/>
      <c r="G62" s="137"/>
      <c r="H62" s="137">
        <f>'将来負担比率（分子）の構造'!K$45</f>
        <v>9151</v>
      </c>
      <c r="I62" s="137"/>
      <c r="J62" s="137"/>
      <c r="K62" s="137">
        <f>'将来負担比率（分子）の構造'!L$45</f>
        <v>8286</v>
      </c>
      <c r="L62" s="137"/>
      <c r="M62" s="137"/>
      <c r="N62" s="137">
        <f>'将来負担比率（分子）の構造'!M$45</f>
        <v>8352</v>
      </c>
      <c r="O62" s="137"/>
      <c r="P62" s="137"/>
    </row>
    <row r="63" spans="1:16">
      <c r="A63" s="137" t="s">
        <v>28</v>
      </c>
      <c r="B63" s="137">
        <f>'将来負担比率（分子）の構造'!I$44</f>
        <v>4161</v>
      </c>
      <c r="C63" s="137"/>
      <c r="D63" s="137"/>
      <c r="E63" s="137">
        <f>'将来負担比率（分子）の構造'!J$44</f>
        <v>3682</v>
      </c>
      <c r="F63" s="137"/>
      <c r="G63" s="137"/>
      <c r="H63" s="137">
        <f>'将来負担比率（分子）の構造'!K$44</f>
        <v>3815</v>
      </c>
      <c r="I63" s="137"/>
      <c r="J63" s="137"/>
      <c r="K63" s="137">
        <f>'将来負担比率（分子）の構造'!L$44</f>
        <v>3419</v>
      </c>
      <c r="L63" s="137"/>
      <c r="M63" s="137"/>
      <c r="N63" s="137">
        <f>'将来負担比率（分子）の構造'!M$44</f>
        <v>2928</v>
      </c>
      <c r="O63" s="137"/>
      <c r="P63" s="137"/>
    </row>
    <row r="64" spans="1:16">
      <c r="A64" s="137" t="s">
        <v>27</v>
      </c>
      <c r="B64" s="137">
        <f>'将来負担比率（分子）の構造'!I$43</f>
        <v>25799</v>
      </c>
      <c r="C64" s="137"/>
      <c r="D64" s="137"/>
      <c r="E64" s="137">
        <f>'将来負担比率（分子）の構造'!J$43</f>
        <v>23703</v>
      </c>
      <c r="F64" s="137"/>
      <c r="G64" s="137"/>
      <c r="H64" s="137">
        <f>'将来負担比率（分子）の構造'!K$43</f>
        <v>22884</v>
      </c>
      <c r="I64" s="137"/>
      <c r="J64" s="137"/>
      <c r="K64" s="137">
        <f>'将来負担比率（分子）の構造'!L$43</f>
        <v>22690</v>
      </c>
      <c r="L64" s="137"/>
      <c r="M64" s="137"/>
      <c r="N64" s="137">
        <f>'将来負担比率（分子）の構造'!M$43</f>
        <v>22588</v>
      </c>
      <c r="O64" s="137"/>
      <c r="P64" s="137"/>
    </row>
    <row r="65" spans="1:16">
      <c r="A65" s="137" t="s">
        <v>26</v>
      </c>
      <c r="B65" s="137">
        <f>'将来負担比率（分子）の構造'!I$42</f>
        <v>1103</v>
      </c>
      <c r="C65" s="137"/>
      <c r="D65" s="137"/>
      <c r="E65" s="137">
        <f>'将来負担比率（分子）の構造'!J$42</f>
        <v>1095</v>
      </c>
      <c r="F65" s="137"/>
      <c r="G65" s="137"/>
      <c r="H65" s="137">
        <f>'将来負担比率（分子）の構造'!K$42</f>
        <v>2154</v>
      </c>
      <c r="I65" s="137"/>
      <c r="J65" s="137"/>
      <c r="K65" s="137">
        <f>'将来負担比率（分子）の構造'!L$42</f>
        <v>2107</v>
      </c>
      <c r="L65" s="137"/>
      <c r="M65" s="137"/>
      <c r="N65" s="137">
        <f>'将来負担比率（分子）の構造'!M$42</f>
        <v>1309</v>
      </c>
      <c r="O65" s="137"/>
      <c r="P65" s="137"/>
    </row>
    <row r="66" spans="1:16">
      <c r="A66" s="137" t="s">
        <v>25</v>
      </c>
      <c r="B66" s="137">
        <f>'将来負担比率（分子）の構造'!I$41</f>
        <v>55343</v>
      </c>
      <c r="C66" s="137"/>
      <c r="D66" s="137"/>
      <c r="E66" s="137">
        <f>'将来負担比率（分子）の構造'!J$41</f>
        <v>57066</v>
      </c>
      <c r="F66" s="137"/>
      <c r="G66" s="137"/>
      <c r="H66" s="137">
        <f>'将来負担比率（分子）の構造'!K$41</f>
        <v>57876</v>
      </c>
      <c r="I66" s="137"/>
      <c r="J66" s="137"/>
      <c r="K66" s="137">
        <f>'将来負担比率（分子）の構造'!L$41</f>
        <v>58394</v>
      </c>
      <c r="L66" s="137"/>
      <c r="M66" s="137"/>
      <c r="N66" s="137">
        <f>'将来負担比率（分子）の構造'!M$41</f>
        <v>59350</v>
      </c>
      <c r="O66" s="137"/>
      <c r="P66" s="137"/>
    </row>
    <row r="67" spans="1:16">
      <c r="A67" s="137" t="s">
        <v>63</v>
      </c>
      <c r="B67" s="137" t="e">
        <f>NA()</f>
        <v>#N/A</v>
      </c>
      <c r="C67" s="137">
        <f>IF(ISNUMBER('将来負担比率（分子）の構造'!I$53), IF('将来負担比率（分子）の構造'!I$53 &lt; 0, 0, '将来負担比率（分子）の構造'!I$53), NA())</f>
        <v>6472</v>
      </c>
      <c r="D67" s="137" t="e">
        <f>NA()</f>
        <v>#N/A</v>
      </c>
      <c r="E67" s="137" t="e">
        <f>NA()</f>
        <v>#N/A</v>
      </c>
      <c r="F67" s="137">
        <f>IF(ISNUMBER('将来負担比率（分子）の構造'!J$53), IF('将来負担比率（分子）の構造'!J$53 &lt; 0, 0, '将来負担比率（分子）の構造'!J$53), NA())</f>
        <v>1055</v>
      </c>
      <c r="G67" s="137" t="e">
        <f>NA()</f>
        <v>#N/A</v>
      </c>
      <c r="H67" s="137" t="e">
        <f>NA()</f>
        <v>#N/A</v>
      </c>
      <c r="I67" s="137">
        <f>IF(ISNUMBER('将来負担比率（分子）の構造'!K$53), IF('将来負担比率（分子）の構造'!K$53 &lt; 0, 0, '将来負担比率（分子）の構造'!K$53), NA())</f>
        <v>937</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1043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16228803</v>
      </c>
      <c r="S5" s="671"/>
      <c r="T5" s="671"/>
      <c r="U5" s="671"/>
      <c r="V5" s="671"/>
      <c r="W5" s="671"/>
      <c r="X5" s="671"/>
      <c r="Y5" s="718"/>
      <c r="Z5" s="731">
        <v>31.5</v>
      </c>
      <c r="AA5" s="731"/>
      <c r="AB5" s="731"/>
      <c r="AC5" s="731"/>
      <c r="AD5" s="732">
        <v>15748463</v>
      </c>
      <c r="AE5" s="732"/>
      <c r="AF5" s="732"/>
      <c r="AG5" s="732"/>
      <c r="AH5" s="732"/>
      <c r="AI5" s="732"/>
      <c r="AJ5" s="732"/>
      <c r="AK5" s="732"/>
      <c r="AL5" s="719">
        <v>56.5</v>
      </c>
      <c r="AM5" s="688"/>
      <c r="AN5" s="688"/>
      <c r="AO5" s="720"/>
      <c r="AP5" s="707" t="s">
        <v>211</v>
      </c>
      <c r="AQ5" s="708"/>
      <c r="AR5" s="708"/>
      <c r="AS5" s="708"/>
      <c r="AT5" s="708"/>
      <c r="AU5" s="708"/>
      <c r="AV5" s="708"/>
      <c r="AW5" s="708"/>
      <c r="AX5" s="708"/>
      <c r="AY5" s="708"/>
      <c r="AZ5" s="708"/>
      <c r="BA5" s="708"/>
      <c r="BB5" s="708"/>
      <c r="BC5" s="708"/>
      <c r="BD5" s="708"/>
      <c r="BE5" s="708"/>
      <c r="BF5" s="709"/>
      <c r="BG5" s="620">
        <v>15738612</v>
      </c>
      <c r="BH5" s="621"/>
      <c r="BI5" s="621"/>
      <c r="BJ5" s="621"/>
      <c r="BK5" s="621"/>
      <c r="BL5" s="621"/>
      <c r="BM5" s="621"/>
      <c r="BN5" s="622"/>
      <c r="BO5" s="673">
        <v>97</v>
      </c>
      <c r="BP5" s="673"/>
      <c r="BQ5" s="673"/>
      <c r="BR5" s="673"/>
      <c r="BS5" s="674">
        <v>181482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340235</v>
      </c>
      <c r="S6" s="621"/>
      <c r="T6" s="621"/>
      <c r="U6" s="621"/>
      <c r="V6" s="621"/>
      <c r="W6" s="621"/>
      <c r="X6" s="621"/>
      <c r="Y6" s="622"/>
      <c r="Z6" s="673">
        <v>0.7</v>
      </c>
      <c r="AA6" s="673"/>
      <c r="AB6" s="673"/>
      <c r="AC6" s="673"/>
      <c r="AD6" s="674">
        <v>340235</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15738612</v>
      </c>
      <c r="BH6" s="621"/>
      <c r="BI6" s="621"/>
      <c r="BJ6" s="621"/>
      <c r="BK6" s="621"/>
      <c r="BL6" s="621"/>
      <c r="BM6" s="621"/>
      <c r="BN6" s="622"/>
      <c r="BO6" s="673">
        <v>97</v>
      </c>
      <c r="BP6" s="673"/>
      <c r="BQ6" s="673"/>
      <c r="BR6" s="673"/>
      <c r="BS6" s="674">
        <v>181482</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266612</v>
      </c>
      <c r="CS6" s="621"/>
      <c r="CT6" s="621"/>
      <c r="CU6" s="621"/>
      <c r="CV6" s="621"/>
      <c r="CW6" s="621"/>
      <c r="CX6" s="621"/>
      <c r="CY6" s="622"/>
      <c r="CZ6" s="673">
        <v>0.5</v>
      </c>
      <c r="DA6" s="673"/>
      <c r="DB6" s="673"/>
      <c r="DC6" s="673"/>
      <c r="DD6" s="626" t="s">
        <v>218</v>
      </c>
      <c r="DE6" s="621"/>
      <c r="DF6" s="621"/>
      <c r="DG6" s="621"/>
      <c r="DH6" s="621"/>
      <c r="DI6" s="621"/>
      <c r="DJ6" s="621"/>
      <c r="DK6" s="621"/>
      <c r="DL6" s="621"/>
      <c r="DM6" s="621"/>
      <c r="DN6" s="621"/>
      <c r="DO6" s="621"/>
      <c r="DP6" s="622"/>
      <c r="DQ6" s="626">
        <v>266612</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19706</v>
      </c>
      <c r="S7" s="621"/>
      <c r="T7" s="621"/>
      <c r="U7" s="621"/>
      <c r="V7" s="621"/>
      <c r="W7" s="621"/>
      <c r="X7" s="621"/>
      <c r="Y7" s="622"/>
      <c r="Z7" s="673">
        <v>0</v>
      </c>
      <c r="AA7" s="673"/>
      <c r="AB7" s="673"/>
      <c r="AC7" s="673"/>
      <c r="AD7" s="674">
        <v>19706</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6688370</v>
      </c>
      <c r="BH7" s="621"/>
      <c r="BI7" s="621"/>
      <c r="BJ7" s="621"/>
      <c r="BK7" s="621"/>
      <c r="BL7" s="621"/>
      <c r="BM7" s="621"/>
      <c r="BN7" s="622"/>
      <c r="BO7" s="673">
        <v>41.2</v>
      </c>
      <c r="BP7" s="673"/>
      <c r="BQ7" s="673"/>
      <c r="BR7" s="673"/>
      <c r="BS7" s="674">
        <v>181482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5719756</v>
      </c>
      <c r="CS7" s="621"/>
      <c r="CT7" s="621"/>
      <c r="CU7" s="621"/>
      <c r="CV7" s="621"/>
      <c r="CW7" s="621"/>
      <c r="CX7" s="621"/>
      <c r="CY7" s="622"/>
      <c r="CZ7" s="673">
        <v>11.5</v>
      </c>
      <c r="DA7" s="673"/>
      <c r="DB7" s="673"/>
      <c r="DC7" s="673"/>
      <c r="DD7" s="626">
        <v>470022</v>
      </c>
      <c r="DE7" s="621"/>
      <c r="DF7" s="621"/>
      <c r="DG7" s="621"/>
      <c r="DH7" s="621"/>
      <c r="DI7" s="621"/>
      <c r="DJ7" s="621"/>
      <c r="DK7" s="621"/>
      <c r="DL7" s="621"/>
      <c r="DM7" s="621"/>
      <c r="DN7" s="621"/>
      <c r="DO7" s="621"/>
      <c r="DP7" s="622"/>
      <c r="DQ7" s="626">
        <v>4324730</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48407</v>
      </c>
      <c r="S8" s="621"/>
      <c r="T8" s="621"/>
      <c r="U8" s="621"/>
      <c r="V8" s="621"/>
      <c r="W8" s="621"/>
      <c r="X8" s="621"/>
      <c r="Y8" s="622"/>
      <c r="Z8" s="673">
        <v>0.1</v>
      </c>
      <c r="AA8" s="673"/>
      <c r="AB8" s="673"/>
      <c r="AC8" s="673"/>
      <c r="AD8" s="674">
        <v>48407</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199123</v>
      </c>
      <c r="BH8" s="621"/>
      <c r="BI8" s="621"/>
      <c r="BJ8" s="621"/>
      <c r="BK8" s="621"/>
      <c r="BL8" s="621"/>
      <c r="BM8" s="621"/>
      <c r="BN8" s="622"/>
      <c r="BO8" s="673">
        <v>1.2</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16303733</v>
      </c>
      <c r="CS8" s="621"/>
      <c r="CT8" s="621"/>
      <c r="CU8" s="621"/>
      <c r="CV8" s="621"/>
      <c r="CW8" s="621"/>
      <c r="CX8" s="621"/>
      <c r="CY8" s="622"/>
      <c r="CZ8" s="673">
        <v>32.9</v>
      </c>
      <c r="DA8" s="673"/>
      <c r="DB8" s="673"/>
      <c r="DC8" s="673"/>
      <c r="DD8" s="626">
        <v>1269488</v>
      </c>
      <c r="DE8" s="621"/>
      <c r="DF8" s="621"/>
      <c r="DG8" s="621"/>
      <c r="DH8" s="621"/>
      <c r="DI8" s="621"/>
      <c r="DJ8" s="621"/>
      <c r="DK8" s="621"/>
      <c r="DL8" s="621"/>
      <c r="DM8" s="621"/>
      <c r="DN8" s="621"/>
      <c r="DO8" s="621"/>
      <c r="DP8" s="622"/>
      <c r="DQ8" s="626">
        <v>8007532</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31183</v>
      </c>
      <c r="S9" s="621"/>
      <c r="T9" s="621"/>
      <c r="U9" s="621"/>
      <c r="V9" s="621"/>
      <c r="W9" s="621"/>
      <c r="X9" s="621"/>
      <c r="Y9" s="622"/>
      <c r="Z9" s="673">
        <v>0.1</v>
      </c>
      <c r="AA9" s="673"/>
      <c r="AB9" s="673"/>
      <c r="AC9" s="673"/>
      <c r="AD9" s="674">
        <v>31183</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5198862</v>
      </c>
      <c r="BH9" s="621"/>
      <c r="BI9" s="621"/>
      <c r="BJ9" s="621"/>
      <c r="BK9" s="621"/>
      <c r="BL9" s="621"/>
      <c r="BM9" s="621"/>
      <c r="BN9" s="622"/>
      <c r="BO9" s="673">
        <v>32</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3891196</v>
      </c>
      <c r="CS9" s="621"/>
      <c r="CT9" s="621"/>
      <c r="CU9" s="621"/>
      <c r="CV9" s="621"/>
      <c r="CW9" s="621"/>
      <c r="CX9" s="621"/>
      <c r="CY9" s="622"/>
      <c r="CZ9" s="673">
        <v>7.9</v>
      </c>
      <c r="DA9" s="673"/>
      <c r="DB9" s="673"/>
      <c r="DC9" s="673"/>
      <c r="DD9" s="626">
        <v>27694</v>
      </c>
      <c r="DE9" s="621"/>
      <c r="DF9" s="621"/>
      <c r="DG9" s="621"/>
      <c r="DH9" s="621"/>
      <c r="DI9" s="621"/>
      <c r="DJ9" s="621"/>
      <c r="DK9" s="621"/>
      <c r="DL9" s="621"/>
      <c r="DM9" s="621"/>
      <c r="DN9" s="621"/>
      <c r="DO9" s="621"/>
      <c r="DP9" s="622"/>
      <c r="DQ9" s="626">
        <v>3737820</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1745260</v>
      </c>
      <c r="S10" s="621"/>
      <c r="T10" s="621"/>
      <c r="U10" s="621"/>
      <c r="V10" s="621"/>
      <c r="W10" s="621"/>
      <c r="X10" s="621"/>
      <c r="Y10" s="622"/>
      <c r="Z10" s="673">
        <v>3.4</v>
      </c>
      <c r="AA10" s="673"/>
      <c r="AB10" s="673"/>
      <c r="AC10" s="673"/>
      <c r="AD10" s="674">
        <v>1745260</v>
      </c>
      <c r="AE10" s="674"/>
      <c r="AF10" s="674"/>
      <c r="AG10" s="674"/>
      <c r="AH10" s="674"/>
      <c r="AI10" s="674"/>
      <c r="AJ10" s="674"/>
      <c r="AK10" s="674"/>
      <c r="AL10" s="643">
        <v>6.3</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291289</v>
      </c>
      <c r="BH10" s="621"/>
      <c r="BI10" s="621"/>
      <c r="BJ10" s="621"/>
      <c r="BK10" s="621"/>
      <c r="BL10" s="621"/>
      <c r="BM10" s="621"/>
      <c r="BN10" s="622"/>
      <c r="BO10" s="673">
        <v>1.8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83925</v>
      </c>
      <c r="CS10" s="621"/>
      <c r="CT10" s="621"/>
      <c r="CU10" s="621"/>
      <c r="CV10" s="621"/>
      <c r="CW10" s="621"/>
      <c r="CX10" s="621"/>
      <c r="CY10" s="622"/>
      <c r="CZ10" s="673">
        <v>0.2</v>
      </c>
      <c r="DA10" s="673"/>
      <c r="DB10" s="673"/>
      <c r="DC10" s="673"/>
      <c r="DD10" s="626">
        <v>1500</v>
      </c>
      <c r="DE10" s="621"/>
      <c r="DF10" s="621"/>
      <c r="DG10" s="621"/>
      <c r="DH10" s="621"/>
      <c r="DI10" s="621"/>
      <c r="DJ10" s="621"/>
      <c r="DK10" s="621"/>
      <c r="DL10" s="621"/>
      <c r="DM10" s="621"/>
      <c r="DN10" s="621"/>
      <c r="DO10" s="621"/>
      <c r="DP10" s="622"/>
      <c r="DQ10" s="626">
        <v>81058</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v>43204</v>
      </c>
      <c r="S11" s="621"/>
      <c r="T11" s="621"/>
      <c r="U11" s="621"/>
      <c r="V11" s="621"/>
      <c r="W11" s="621"/>
      <c r="X11" s="621"/>
      <c r="Y11" s="622"/>
      <c r="Z11" s="673">
        <v>0.1</v>
      </c>
      <c r="AA11" s="673"/>
      <c r="AB11" s="673"/>
      <c r="AC11" s="673"/>
      <c r="AD11" s="674">
        <v>43204</v>
      </c>
      <c r="AE11" s="674"/>
      <c r="AF11" s="674"/>
      <c r="AG11" s="674"/>
      <c r="AH11" s="674"/>
      <c r="AI11" s="674"/>
      <c r="AJ11" s="674"/>
      <c r="AK11" s="674"/>
      <c r="AL11" s="643">
        <v>0.2</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999096</v>
      </c>
      <c r="BH11" s="621"/>
      <c r="BI11" s="621"/>
      <c r="BJ11" s="621"/>
      <c r="BK11" s="621"/>
      <c r="BL11" s="621"/>
      <c r="BM11" s="621"/>
      <c r="BN11" s="622"/>
      <c r="BO11" s="673">
        <v>6.2</v>
      </c>
      <c r="BP11" s="673"/>
      <c r="BQ11" s="673"/>
      <c r="BR11" s="673"/>
      <c r="BS11" s="626">
        <v>181482</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2363191</v>
      </c>
      <c r="CS11" s="621"/>
      <c r="CT11" s="621"/>
      <c r="CU11" s="621"/>
      <c r="CV11" s="621"/>
      <c r="CW11" s="621"/>
      <c r="CX11" s="621"/>
      <c r="CY11" s="622"/>
      <c r="CZ11" s="673">
        <v>4.8</v>
      </c>
      <c r="DA11" s="673"/>
      <c r="DB11" s="673"/>
      <c r="DC11" s="673"/>
      <c r="DD11" s="626">
        <v>354046</v>
      </c>
      <c r="DE11" s="621"/>
      <c r="DF11" s="621"/>
      <c r="DG11" s="621"/>
      <c r="DH11" s="621"/>
      <c r="DI11" s="621"/>
      <c r="DJ11" s="621"/>
      <c r="DK11" s="621"/>
      <c r="DL11" s="621"/>
      <c r="DM11" s="621"/>
      <c r="DN11" s="621"/>
      <c r="DO11" s="621"/>
      <c r="DP11" s="622"/>
      <c r="DQ11" s="626">
        <v>1514113</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7969248</v>
      </c>
      <c r="BH12" s="621"/>
      <c r="BI12" s="621"/>
      <c r="BJ12" s="621"/>
      <c r="BK12" s="621"/>
      <c r="BL12" s="621"/>
      <c r="BM12" s="621"/>
      <c r="BN12" s="622"/>
      <c r="BO12" s="673">
        <v>49.1</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459685</v>
      </c>
      <c r="CS12" s="621"/>
      <c r="CT12" s="621"/>
      <c r="CU12" s="621"/>
      <c r="CV12" s="621"/>
      <c r="CW12" s="621"/>
      <c r="CX12" s="621"/>
      <c r="CY12" s="622"/>
      <c r="CZ12" s="673">
        <v>0.9</v>
      </c>
      <c r="DA12" s="673"/>
      <c r="DB12" s="673"/>
      <c r="DC12" s="673"/>
      <c r="DD12" s="626">
        <v>49165</v>
      </c>
      <c r="DE12" s="621"/>
      <c r="DF12" s="621"/>
      <c r="DG12" s="621"/>
      <c r="DH12" s="621"/>
      <c r="DI12" s="621"/>
      <c r="DJ12" s="621"/>
      <c r="DK12" s="621"/>
      <c r="DL12" s="621"/>
      <c r="DM12" s="621"/>
      <c r="DN12" s="621"/>
      <c r="DO12" s="621"/>
      <c r="DP12" s="622"/>
      <c r="DQ12" s="626">
        <v>400684</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94843</v>
      </c>
      <c r="S13" s="621"/>
      <c r="T13" s="621"/>
      <c r="U13" s="621"/>
      <c r="V13" s="621"/>
      <c r="W13" s="621"/>
      <c r="X13" s="621"/>
      <c r="Y13" s="622"/>
      <c r="Z13" s="673">
        <v>0.2</v>
      </c>
      <c r="AA13" s="673"/>
      <c r="AB13" s="673"/>
      <c r="AC13" s="673"/>
      <c r="AD13" s="674">
        <v>94843</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7963496</v>
      </c>
      <c r="BH13" s="621"/>
      <c r="BI13" s="621"/>
      <c r="BJ13" s="621"/>
      <c r="BK13" s="621"/>
      <c r="BL13" s="621"/>
      <c r="BM13" s="621"/>
      <c r="BN13" s="622"/>
      <c r="BO13" s="673">
        <v>49.1</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3583826</v>
      </c>
      <c r="CS13" s="621"/>
      <c r="CT13" s="621"/>
      <c r="CU13" s="621"/>
      <c r="CV13" s="621"/>
      <c r="CW13" s="621"/>
      <c r="CX13" s="621"/>
      <c r="CY13" s="622"/>
      <c r="CZ13" s="673">
        <v>7.2</v>
      </c>
      <c r="DA13" s="673"/>
      <c r="DB13" s="673"/>
      <c r="DC13" s="673"/>
      <c r="DD13" s="626">
        <v>1630328</v>
      </c>
      <c r="DE13" s="621"/>
      <c r="DF13" s="621"/>
      <c r="DG13" s="621"/>
      <c r="DH13" s="621"/>
      <c r="DI13" s="621"/>
      <c r="DJ13" s="621"/>
      <c r="DK13" s="621"/>
      <c r="DL13" s="621"/>
      <c r="DM13" s="621"/>
      <c r="DN13" s="621"/>
      <c r="DO13" s="621"/>
      <c r="DP13" s="622"/>
      <c r="DQ13" s="626">
        <v>2130174</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355001</v>
      </c>
      <c r="BH14" s="621"/>
      <c r="BI14" s="621"/>
      <c r="BJ14" s="621"/>
      <c r="BK14" s="621"/>
      <c r="BL14" s="621"/>
      <c r="BM14" s="621"/>
      <c r="BN14" s="622"/>
      <c r="BO14" s="673">
        <v>2.2000000000000002</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2968072</v>
      </c>
      <c r="CS14" s="621"/>
      <c r="CT14" s="621"/>
      <c r="CU14" s="621"/>
      <c r="CV14" s="621"/>
      <c r="CW14" s="621"/>
      <c r="CX14" s="621"/>
      <c r="CY14" s="622"/>
      <c r="CZ14" s="673">
        <v>6</v>
      </c>
      <c r="DA14" s="673"/>
      <c r="DB14" s="673"/>
      <c r="DC14" s="673"/>
      <c r="DD14" s="626">
        <v>1406763</v>
      </c>
      <c r="DE14" s="621"/>
      <c r="DF14" s="621"/>
      <c r="DG14" s="621"/>
      <c r="DH14" s="621"/>
      <c r="DI14" s="621"/>
      <c r="DJ14" s="621"/>
      <c r="DK14" s="621"/>
      <c r="DL14" s="621"/>
      <c r="DM14" s="621"/>
      <c r="DN14" s="621"/>
      <c r="DO14" s="621"/>
      <c r="DP14" s="622"/>
      <c r="DQ14" s="626">
        <v>1602781</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79198</v>
      </c>
      <c r="S15" s="621"/>
      <c r="T15" s="621"/>
      <c r="U15" s="621"/>
      <c r="V15" s="621"/>
      <c r="W15" s="621"/>
      <c r="X15" s="621"/>
      <c r="Y15" s="622"/>
      <c r="Z15" s="673">
        <v>0.2</v>
      </c>
      <c r="AA15" s="673"/>
      <c r="AB15" s="673"/>
      <c r="AC15" s="673"/>
      <c r="AD15" s="674">
        <v>79198</v>
      </c>
      <c r="AE15" s="674"/>
      <c r="AF15" s="674"/>
      <c r="AG15" s="674"/>
      <c r="AH15" s="674"/>
      <c r="AI15" s="674"/>
      <c r="AJ15" s="674"/>
      <c r="AK15" s="674"/>
      <c r="AL15" s="643">
        <v>0.3</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725993</v>
      </c>
      <c r="BH15" s="621"/>
      <c r="BI15" s="621"/>
      <c r="BJ15" s="621"/>
      <c r="BK15" s="621"/>
      <c r="BL15" s="621"/>
      <c r="BM15" s="621"/>
      <c r="BN15" s="622"/>
      <c r="BO15" s="673">
        <v>4.5</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7977180</v>
      </c>
      <c r="CS15" s="621"/>
      <c r="CT15" s="621"/>
      <c r="CU15" s="621"/>
      <c r="CV15" s="621"/>
      <c r="CW15" s="621"/>
      <c r="CX15" s="621"/>
      <c r="CY15" s="622"/>
      <c r="CZ15" s="673">
        <v>16.100000000000001</v>
      </c>
      <c r="DA15" s="673"/>
      <c r="DB15" s="673"/>
      <c r="DC15" s="673"/>
      <c r="DD15" s="626">
        <v>3112310</v>
      </c>
      <c r="DE15" s="621"/>
      <c r="DF15" s="621"/>
      <c r="DG15" s="621"/>
      <c r="DH15" s="621"/>
      <c r="DI15" s="621"/>
      <c r="DJ15" s="621"/>
      <c r="DK15" s="621"/>
      <c r="DL15" s="621"/>
      <c r="DM15" s="621"/>
      <c r="DN15" s="621"/>
      <c r="DO15" s="621"/>
      <c r="DP15" s="622"/>
      <c r="DQ15" s="626">
        <v>4179674</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11011783</v>
      </c>
      <c r="S16" s="621"/>
      <c r="T16" s="621"/>
      <c r="U16" s="621"/>
      <c r="V16" s="621"/>
      <c r="W16" s="621"/>
      <c r="X16" s="621"/>
      <c r="Y16" s="622"/>
      <c r="Z16" s="673">
        <v>21.4</v>
      </c>
      <c r="AA16" s="673"/>
      <c r="AB16" s="673"/>
      <c r="AC16" s="673"/>
      <c r="AD16" s="674">
        <v>9654742</v>
      </c>
      <c r="AE16" s="674"/>
      <c r="AF16" s="674"/>
      <c r="AG16" s="674"/>
      <c r="AH16" s="674"/>
      <c r="AI16" s="674"/>
      <c r="AJ16" s="674"/>
      <c r="AK16" s="674"/>
      <c r="AL16" s="643">
        <v>34.6</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9654742</v>
      </c>
      <c r="S17" s="621"/>
      <c r="T17" s="621"/>
      <c r="U17" s="621"/>
      <c r="V17" s="621"/>
      <c r="W17" s="621"/>
      <c r="X17" s="621"/>
      <c r="Y17" s="622"/>
      <c r="Z17" s="673">
        <v>18.8</v>
      </c>
      <c r="AA17" s="673"/>
      <c r="AB17" s="673"/>
      <c r="AC17" s="673"/>
      <c r="AD17" s="674">
        <v>9654742</v>
      </c>
      <c r="AE17" s="674"/>
      <c r="AF17" s="674"/>
      <c r="AG17" s="674"/>
      <c r="AH17" s="674"/>
      <c r="AI17" s="674"/>
      <c r="AJ17" s="674"/>
      <c r="AK17" s="674"/>
      <c r="AL17" s="643">
        <v>34.6</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5937335</v>
      </c>
      <c r="CS17" s="621"/>
      <c r="CT17" s="621"/>
      <c r="CU17" s="621"/>
      <c r="CV17" s="621"/>
      <c r="CW17" s="621"/>
      <c r="CX17" s="621"/>
      <c r="CY17" s="622"/>
      <c r="CZ17" s="673">
        <v>12</v>
      </c>
      <c r="DA17" s="673"/>
      <c r="DB17" s="673"/>
      <c r="DC17" s="673"/>
      <c r="DD17" s="626" t="s">
        <v>224</v>
      </c>
      <c r="DE17" s="621"/>
      <c r="DF17" s="621"/>
      <c r="DG17" s="621"/>
      <c r="DH17" s="621"/>
      <c r="DI17" s="621"/>
      <c r="DJ17" s="621"/>
      <c r="DK17" s="621"/>
      <c r="DL17" s="621"/>
      <c r="DM17" s="621"/>
      <c r="DN17" s="621"/>
      <c r="DO17" s="621"/>
      <c r="DP17" s="622"/>
      <c r="DQ17" s="626">
        <v>5922165</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1357041</v>
      </c>
      <c r="S18" s="621"/>
      <c r="T18" s="621"/>
      <c r="U18" s="621"/>
      <c r="V18" s="621"/>
      <c r="W18" s="621"/>
      <c r="X18" s="621"/>
      <c r="Y18" s="622"/>
      <c r="Z18" s="673">
        <v>2.6</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490191</v>
      </c>
      <c r="BH19" s="621"/>
      <c r="BI19" s="621"/>
      <c r="BJ19" s="621"/>
      <c r="BK19" s="621"/>
      <c r="BL19" s="621"/>
      <c r="BM19" s="621"/>
      <c r="BN19" s="622"/>
      <c r="BO19" s="673">
        <v>3</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29642622</v>
      </c>
      <c r="S20" s="621"/>
      <c r="T20" s="621"/>
      <c r="U20" s="621"/>
      <c r="V20" s="621"/>
      <c r="W20" s="621"/>
      <c r="X20" s="621"/>
      <c r="Y20" s="622"/>
      <c r="Z20" s="673">
        <v>57.6</v>
      </c>
      <c r="AA20" s="673"/>
      <c r="AB20" s="673"/>
      <c r="AC20" s="673"/>
      <c r="AD20" s="674">
        <v>27805241</v>
      </c>
      <c r="AE20" s="674"/>
      <c r="AF20" s="674"/>
      <c r="AG20" s="674"/>
      <c r="AH20" s="674"/>
      <c r="AI20" s="674"/>
      <c r="AJ20" s="674"/>
      <c r="AK20" s="674"/>
      <c r="AL20" s="643">
        <v>99.7</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490191</v>
      </c>
      <c r="BH20" s="621"/>
      <c r="BI20" s="621"/>
      <c r="BJ20" s="621"/>
      <c r="BK20" s="621"/>
      <c r="BL20" s="621"/>
      <c r="BM20" s="621"/>
      <c r="BN20" s="622"/>
      <c r="BO20" s="673">
        <v>3</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49554511</v>
      </c>
      <c r="CS20" s="621"/>
      <c r="CT20" s="621"/>
      <c r="CU20" s="621"/>
      <c r="CV20" s="621"/>
      <c r="CW20" s="621"/>
      <c r="CX20" s="621"/>
      <c r="CY20" s="622"/>
      <c r="CZ20" s="673">
        <v>100</v>
      </c>
      <c r="DA20" s="673"/>
      <c r="DB20" s="673"/>
      <c r="DC20" s="673"/>
      <c r="DD20" s="626">
        <v>8321316</v>
      </c>
      <c r="DE20" s="621"/>
      <c r="DF20" s="621"/>
      <c r="DG20" s="621"/>
      <c r="DH20" s="621"/>
      <c r="DI20" s="621"/>
      <c r="DJ20" s="621"/>
      <c r="DK20" s="621"/>
      <c r="DL20" s="621"/>
      <c r="DM20" s="621"/>
      <c r="DN20" s="621"/>
      <c r="DO20" s="621"/>
      <c r="DP20" s="622"/>
      <c r="DQ20" s="626">
        <v>32167343</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15252</v>
      </c>
      <c r="S21" s="621"/>
      <c r="T21" s="621"/>
      <c r="U21" s="621"/>
      <c r="V21" s="621"/>
      <c r="W21" s="621"/>
      <c r="X21" s="621"/>
      <c r="Y21" s="622"/>
      <c r="Z21" s="673">
        <v>0</v>
      </c>
      <c r="AA21" s="673"/>
      <c r="AB21" s="673"/>
      <c r="AC21" s="673"/>
      <c r="AD21" s="674">
        <v>15252</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9851</v>
      </c>
      <c r="BH21" s="621"/>
      <c r="BI21" s="621"/>
      <c r="BJ21" s="621"/>
      <c r="BK21" s="621"/>
      <c r="BL21" s="621"/>
      <c r="BM21" s="621"/>
      <c r="BN21" s="622"/>
      <c r="BO21" s="673">
        <v>0.1</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241472</v>
      </c>
      <c r="S22" s="621"/>
      <c r="T22" s="621"/>
      <c r="U22" s="621"/>
      <c r="V22" s="621"/>
      <c r="W22" s="621"/>
      <c r="X22" s="621"/>
      <c r="Y22" s="622"/>
      <c r="Z22" s="673">
        <v>0.5</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687982</v>
      </c>
      <c r="S23" s="621"/>
      <c r="T23" s="621"/>
      <c r="U23" s="621"/>
      <c r="V23" s="621"/>
      <c r="W23" s="621"/>
      <c r="X23" s="621"/>
      <c r="Y23" s="622"/>
      <c r="Z23" s="673">
        <v>1.3</v>
      </c>
      <c r="AA23" s="673"/>
      <c r="AB23" s="673"/>
      <c r="AC23" s="673"/>
      <c r="AD23" s="674">
        <v>26250</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480340</v>
      </c>
      <c r="BH23" s="621"/>
      <c r="BI23" s="621"/>
      <c r="BJ23" s="621"/>
      <c r="BK23" s="621"/>
      <c r="BL23" s="621"/>
      <c r="BM23" s="621"/>
      <c r="BN23" s="622"/>
      <c r="BO23" s="673">
        <v>3</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72146</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22230834</v>
      </c>
      <c r="CS24" s="671"/>
      <c r="CT24" s="671"/>
      <c r="CU24" s="671"/>
      <c r="CV24" s="671"/>
      <c r="CW24" s="671"/>
      <c r="CX24" s="671"/>
      <c r="CY24" s="718"/>
      <c r="CZ24" s="722">
        <v>44.9</v>
      </c>
      <c r="DA24" s="723"/>
      <c r="DB24" s="723"/>
      <c r="DC24" s="724"/>
      <c r="DD24" s="717">
        <v>15288706</v>
      </c>
      <c r="DE24" s="671"/>
      <c r="DF24" s="671"/>
      <c r="DG24" s="671"/>
      <c r="DH24" s="671"/>
      <c r="DI24" s="671"/>
      <c r="DJ24" s="671"/>
      <c r="DK24" s="718"/>
      <c r="DL24" s="717">
        <v>14881513</v>
      </c>
      <c r="DM24" s="671"/>
      <c r="DN24" s="671"/>
      <c r="DO24" s="671"/>
      <c r="DP24" s="671"/>
      <c r="DQ24" s="671"/>
      <c r="DR24" s="671"/>
      <c r="DS24" s="671"/>
      <c r="DT24" s="671"/>
      <c r="DU24" s="671"/>
      <c r="DV24" s="718"/>
      <c r="DW24" s="719">
        <v>50.3</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5805949</v>
      </c>
      <c r="S25" s="621"/>
      <c r="T25" s="621"/>
      <c r="U25" s="621"/>
      <c r="V25" s="621"/>
      <c r="W25" s="621"/>
      <c r="X25" s="621"/>
      <c r="Y25" s="622"/>
      <c r="Z25" s="673">
        <v>11.3</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7187644</v>
      </c>
      <c r="CS25" s="639"/>
      <c r="CT25" s="639"/>
      <c r="CU25" s="639"/>
      <c r="CV25" s="639"/>
      <c r="CW25" s="639"/>
      <c r="CX25" s="639"/>
      <c r="CY25" s="640"/>
      <c r="CZ25" s="623">
        <v>14.5</v>
      </c>
      <c r="DA25" s="641"/>
      <c r="DB25" s="641"/>
      <c r="DC25" s="642"/>
      <c r="DD25" s="626">
        <v>6331209</v>
      </c>
      <c r="DE25" s="639"/>
      <c r="DF25" s="639"/>
      <c r="DG25" s="639"/>
      <c r="DH25" s="639"/>
      <c r="DI25" s="639"/>
      <c r="DJ25" s="639"/>
      <c r="DK25" s="640"/>
      <c r="DL25" s="626">
        <v>6161195</v>
      </c>
      <c r="DM25" s="639"/>
      <c r="DN25" s="639"/>
      <c r="DO25" s="639"/>
      <c r="DP25" s="639"/>
      <c r="DQ25" s="639"/>
      <c r="DR25" s="639"/>
      <c r="DS25" s="639"/>
      <c r="DT25" s="639"/>
      <c r="DU25" s="639"/>
      <c r="DV25" s="640"/>
      <c r="DW25" s="643">
        <v>20.8</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4935690</v>
      </c>
      <c r="CS26" s="621"/>
      <c r="CT26" s="621"/>
      <c r="CU26" s="621"/>
      <c r="CV26" s="621"/>
      <c r="CW26" s="621"/>
      <c r="CX26" s="621"/>
      <c r="CY26" s="622"/>
      <c r="CZ26" s="623">
        <v>10</v>
      </c>
      <c r="DA26" s="641"/>
      <c r="DB26" s="641"/>
      <c r="DC26" s="642"/>
      <c r="DD26" s="626">
        <v>4243050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3414231</v>
      </c>
      <c r="S27" s="621"/>
      <c r="T27" s="621"/>
      <c r="U27" s="621"/>
      <c r="V27" s="621"/>
      <c r="W27" s="621"/>
      <c r="X27" s="621"/>
      <c r="Y27" s="622"/>
      <c r="Z27" s="673">
        <v>6.6</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16228803</v>
      </c>
      <c r="BH27" s="621"/>
      <c r="BI27" s="621"/>
      <c r="BJ27" s="621"/>
      <c r="BK27" s="621"/>
      <c r="BL27" s="621"/>
      <c r="BM27" s="621"/>
      <c r="BN27" s="622"/>
      <c r="BO27" s="673">
        <v>100</v>
      </c>
      <c r="BP27" s="673"/>
      <c r="BQ27" s="673"/>
      <c r="BR27" s="673"/>
      <c r="BS27" s="626">
        <v>181482</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9105855</v>
      </c>
      <c r="CS27" s="639"/>
      <c r="CT27" s="639"/>
      <c r="CU27" s="639"/>
      <c r="CV27" s="639"/>
      <c r="CW27" s="639"/>
      <c r="CX27" s="639"/>
      <c r="CY27" s="640"/>
      <c r="CZ27" s="623">
        <v>18.399999999999999</v>
      </c>
      <c r="DA27" s="641"/>
      <c r="DB27" s="641"/>
      <c r="DC27" s="642"/>
      <c r="DD27" s="626">
        <v>3035332</v>
      </c>
      <c r="DE27" s="639"/>
      <c r="DF27" s="639"/>
      <c r="DG27" s="639"/>
      <c r="DH27" s="639"/>
      <c r="DI27" s="639"/>
      <c r="DJ27" s="639"/>
      <c r="DK27" s="640"/>
      <c r="DL27" s="626">
        <v>2798153</v>
      </c>
      <c r="DM27" s="639"/>
      <c r="DN27" s="639"/>
      <c r="DO27" s="639"/>
      <c r="DP27" s="639"/>
      <c r="DQ27" s="639"/>
      <c r="DR27" s="639"/>
      <c r="DS27" s="639"/>
      <c r="DT27" s="639"/>
      <c r="DU27" s="639"/>
      <c r="DV27" s="640"/>
      <c r="DW27" s="643">
        <v>9.5</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161438</v>
      </c>
      <c r="S28" s="621"/>
      <c r="T28" s="621"/>
      <c r="U28" s="621"/>
      <c r="V28" s="621"/>
      <c r="W28" s="621"/>
      <c r="X28" s="621"/>
      <c r="Y28" s="622"/>
      <c r="Z28" s="673">
        <v>0.3</v>
      </c>
      <c r="AA28" s="673"/>
      <c r="AB28" s="673"/>
      <c r="AC28" s="673"/>
      <c r="AD28" s="674">
        <v>19560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5937335</v>
      </c>
      <c r="CS28" s="621"/>
      <c r="CT28" s="621"/>
      <c r="CU28" s="621"/>
      <c r="CV28" s="621"/>
      <c r="CW28" s="621"/>
      <c r="CX28" s="621"/>
      <c r="CY28" s="622"/>
      <c r="CZ28" s="623">
        <v>12</v>
      </c>
      <c r="DA28" s="641"/>
      <c r="DB28" s="641"/>
      <c r="DC28" s="642"/>
      <c r="DD28" s="626">
        <v>5922165</v>
      </c>
      <c r="DE28" s="621"/>
      <c r="DF28" s="621"/>
      <c r="DG28" s="621"/>
      <c r="DH28" s="621"/>
      <c r="DI28" s="621"/>
      <c r="DJ28" s="621"/>
      <c r="DK28" s="622"/>
      <c r="DL28" s="626">
        <v>5922165</v>
      </c>
      <c r="DM28" s="621"/>
      <c r="DN28" s="621"/>
      <c r="DO28" s="621"/>
      <c r="DP28" s="621"/>
      <c r="DQ28" s="621"/>
      <c r="DR28" s="621"/>
      <c r="DS28" s="621"/>
      <c r="DT28" s="621"/>
      <c r="DU28" s="621"/>
      <c r="DV28" s="622"/>
      <c r="DW28" s="643">
        <v>20</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229040</v>
      </c>
      <c r="S29" s="621"/>
      <c r="T29" s="621"/>
      <c r="U29" s="621"/>
      <c r="V29" s="621"/>
      <c r="W29" s="621"/>
      <c r="X29" s="621"/>
      <c r="Y29" s="622"/>
      <c r="Z29" s="673">
        <v>0.4</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5935791</v>
      </c>
      <c r="CS29" s="639"/>
      <c r="CT29" s="639"/>
      <c r="CU29" s="639"/>
      <c r="CV29" s="639"/>
      <c r="CW29" s="639"/>
      <c r="CX29" s="639"/>
      <c r="CY29" s="640"/>
      <c r="CZ29" s="623">
        <v>12</v>
      </c>
      <c r="DA29" s="641"/>
      <c r="DB29" s="641"/>
      <c r="DC29" s="642"/>
      <c r="DD29" s="626">
        <v>5920621</v>
      </c>
      <c r="DE29" s="639"/>
      <c r="DF29" s="639"/>
      <c r="DG29" s="639"/>
      <c r="DH29" s="639"/>
      <c r="DI29" s="639"/>
      <c r="DJ29" s="639"/>
      <c r="DK29" s="640"/>
      <c r="DL29" s="626">
        <v>5920621</v>
      </c>
      <c r="DM29" s="639"/>
      <c r="DN29" s="639"/>
      <c r="DO29" s="639"/>
      <c r="DP29" s="639"/>
      <c r="DQ29" s="639"/>
      <c r="DR29" s="639"/>
      <c r="DS29" s="639"/>
      <c r="DT29" s="639"/>
      <c r="DU29" s="639"/>
      <c r="DV29" s="640"/>
      <c r="DW29" s="643">
        <v>20</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1723984</v>
      </c>
      <c r="S30" s="621"/>
      <c r="T30" s="621"/>
      <c r="U30" s="621"/>
      <c r="V30" s="621"/>
      <c r="W30" s="621"/>
      <c r="X30" s="621"/>
      <c r="Y30" s="622"/>
      <c r="Z30" s="673">
        <v>3.3</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99.1</v>
      </c>
      <c r="BH30" s="687"/>
      <c r="BI30" s="687"/>
      <c r="BJ30" s="687"/>
      <c r="BK30" s="687"/>
      <c r="BL30" s="687"/>
      <c r="BM30" s="688">
        <v>97.9</v>
      </c>
      <c r="BN30" s="687"/>
      <c r="BO30" s="687"/>
      <c r="BP30" s="687"/>
      <c r="BQ30" s="689"/>
      <c r="BR30" s="686">
        <v>99.1</v>
      </c>
      <c r="BS30" s="687"/>
      <c r="BT30" s="687"/>
      <c r="BU30" s="687"/>
      <c r="BV30" s="687"/>
      <c r="BW30" s="687"/>
      <c r="BX30" s="688">
        <v>97.9</v>
      </c>
      <c r="BY30" s="687"/>
      <c r="BZ30" s="687"/>
      <c r="CA30" s="687"/>
      <c r="CB30" s="689"/>
      <c r="CD30" s="692"/>
      <c r="CE30" s="693"/>
      <c r="CF30" s="657" t="s">
        <v>295</v>
      </c>
      <c r="CG30" s="654"/>
      <c r="CH30" s="654"/>
      <c r="CI30" s="654"/>
      <c r="CJ30" s="654"/>
      <c r="CK30" s="654"/>
      <c r="CL30" s="654"/>
      <c r="CM30" s="654"/>
      <c r="CN30" s="654"/>
      <c r="CO30" s="654"/>
      <c r="CP30" s="654"/>
      <c r="CQ30" s="655"/>
      <c r="CR30" s="620">
        <v>5397447</v>
      </c>
      <c r="CS30" s="621"/>
      <c r="CT30" s="621"/>
      <c r="CU30" s="621"/>
      <c r="CV30" s="621"/>
      <c r="CW30" s="621"/>
      <c r="CX30" s="621"/>
      <c r="CY30" s="622"/>
      <c r="CZ30" s="623">
        <v>10.9</v>
      </c>
      <c r="DA30" s="641"/>
      <c r="DB30" s="641"/>
      <c r="DC30" s="642"/>
      <c r="DD30" s="626">
        <v>5382277</v>
      </c>
      <c r="DE30" s="621"/>
      <c r="DF30" s="621"/>
      <c r="DG30" s="621"/>
      <c r="DH30" s="621"/>
      <c r="DI30" s="621"/>
      <c r="DJ30" s="621"/>
      <c r="DK30" s="622"/>
      <c r="DL30" s="626">
        <v>5382277</v>
      </c>
      <c r="DM30" s="621"/>
      <c r="DN30" s="621"/>
      <c r="DO30" s="621"/>
      <c r="DP30" s="621"/>
      <c r="DQ30" s="621"/>
      <c r="DR30" s="621"/>
      <c r="DS30" s="621"/>
      <c r="DT30" s="621"/>
      <c r="DU30" s="621"/>
      <c r="DV30" s="622"/>
      <c r="DW30" s="643">
        <v>18.2</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1795043</v>
      </c>
      <c r="S31" s="621"/>
      <c r="T31" s="621"/>
      <c r="U31" s="621"/>
      <c r="V31" s="621"/>
      <c r="W31" s="621"/>
      <c r="X31" s="621"/>
      <c r="Y31" s="622"/>
      <c r="Z31" s="673">
        <v>3.5</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v>
      </c>
      <c r="BH31" s="639"/>
      <c r="BI31" s="639"/>
      <c r="BJ31" s="639"/>
      <c r="BK31" s="639"/>
      <c r="BL31" s="639"/>
      <c r="BM31" s="675">
        <v>97.6</v>
      </c>
      <c r="BN31" s="685"/>
      <c r="BO31" s="685"/>
      <c r="BP31" s="685"/>
      <c r="BQ31" s="649"/>
      <c r="BR31" s="684">
        <v>99</v>
      </c>
      <c r="BS31" s="639"/>
      <c r="BT31" s="639"/>
      <c r="BU31" s="639"/>
      <c r="BV31" s="639"/>
      <c r="BW31" s="639"/>
      <c r="BX31" s="675">
        <v>97.7</v>
      </c>
      <c r="BY31" s="685"/>
      <c r="BZ31" s="685"/>
      <c r="CA31" s="685"/>
      <c r="CB31" s="649"/>
      <c r="CD31" s="692"/>
      <c r="CE31" s="693"/>
      <c r="CF31" s="657" t="s">
        <v>299</v>
      </c>
      <c r="CG31" s="654"/>
      <c r="CH31" s="654"/>
      <c r="CI31" s="654"/>
      <c r="CJ31" s="654"/>
      <c r="CK31" s="654"/>
      <c r="CL31" s="654"/>
      <c r="CM31" s="654"/>
      <c r="CN31" s="654"/>
      <c r="CO31" s="654"/>
      <c r="CP31" s="654"/>
      <c r="CQ31" s="655"/>
      <c r="CR31" s="620">
        <v>538344</v>
      </c>
      <c r="CS31" s="639"/>
      <c r="CT31" s="639"/>
      <c r="CU31" s="639"/>
      <c r="CV31" s="639"/>
      <c r="CW31" s="639"/>
      <c r="CX31" s="639"/>
      <c r="CY31" s="640"/>
      <c r="CZ31" s="623">
        <v>1.1000000000000001</v>
      </c>
      <c r="DA31" s="641"/>
      <c r="DB31" s="641"/>
      <c r="DC31" s="642"/>
      <c r="DD31" s="626">
        <v>538344</v>
      </c>
      <c r="DE31" s="639"/>
      <c r="DF31" s="639"/>
      <c r="DG31" s="639"/>
      <c r="DH31" s="639"/>
      <c r="DI31" s="639"/>
      <c r="DJ31" s="639"/>
      <c r="DK31" s="640"/>
      <c r="DL31" s="626">
        <v>538344</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1338213</v>
      </c>
      <c r="S32" s="621"/>
      <c r="T32" s="621"/>
      <c r="U32" s="621"/>
      <c r="V32" s="621"/>
      <c r="W32" s="621"/>
      <c r="X32" s="621"/>
      <c r="Y32" s="622"/>
      <c r="Z32" s="673">
        <v>2.6</v>
      </c>
      <c r="AA32" s="673"/>
      <c r="AB32" s="673"/>
      <c r="AC32" s="673"/>
      <c r="AD32" s="674">
        <v>19945</v>
      </c>
      <c r="AE32" s="674"/>
      <c r="AF32" s="674"/>
      <c r="AG32" s="674"/>
      <c r="AH32" s="674"/>
      <c r="AI32" s="674"/>
      <c r="AJ32" s="674"/>
      <c r="AK32" s="674"/>
      <c r="AL32" s="643">
        <v>0.1</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99.2</v>
      </c>
      <c r="BH32" s="605"/>
      <c r="BI32" s="605"/>
      <c r="BJ32" s="605"/>
      <c r="BK32" s="605"/>
      <c r="BL32" s="605"/>
      <c r="BM32" s="668">
        <v>98.1</v>
      </c>
      <c r="BN32" s="605"/>
      <c r="BO32" s="605"/>
      <c r="BP32" s="605"/>
      <c r="BQ32" s="662"/>
      <c r="BR32" s="683">
        <v>99.1</v>
      </c>
      <c r="BS32" s="605"/>
      <c r="BT32" s="605"/>
      <c r="BU32" s="605"/>
      <c r="BV32" s="605"/>
      <c r="BW32" s="605"/>
      <c r="BX32" s="668">
        <v>98</v>
      </c>
      <c r="BY32" s="605"/>
      <c r="BZ32" s="605"/>
      <c r="CA32" s="605"/>
      <c r="CB32" s="662"/>
      <c r="CD32" s="694"/>
      <c r="CE32" s="695"/>
      <c r="CF32" s="657" t="s">
        <v>302</v>
      </c>
      <c r="CG32" s="654"/>
      <c r="CH32" s="654"/>
      <c r="CI32" s="654"/>
      <c r="CJ32" s="654"/>
      <c r="CK32" s="654"/>
      <c r="CL32" s="654"/>
      <c r="CM32" s="654"/>
      <c r="CN32" s="654"/>
      <c r="CO32" s="654"/>
      <c r="CP32" s="654"/>
      <c r="CQ32" s="655"/>
      <c r="CR32" s="620">
        <v>1544</v>
      </c>
      <c r="CS32" s="621"/>
      <c r="CT32" s="621"/>
      <c r="CU32" s="621"/>
      <c r="CV32" s="621"/>
      <c r="CW32" s="621"/>
      <c r="CX32" s="621"/>
      <c r="CY32" s="622"/>
      <c r="CZ32" s="623">
        <v>0</v>
      </c>
      <c r="DA32" s="641"/>
      <c r="DB32" s="641"/>
      <c r="DC32" s="642"/>
      <c r="DD32" s="626">
        <v>1544</v>
      </c>
      <c r="DE32" s="621"/>
      <c r="DF32" s="621"/>
      <c r="DG32" s="621"/>
      <c r="DH32" s="621"/>
      <c r="DI32" s="621"/>
      <c r="DJ32" s="621"/>
      <c r="DK32" s="622"/>
      <c r="DL32" s="626">
        <v>1544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6353630</v>
      </c>
      <c r="S33" s="621"/>
      <c r="T33" s="621"/>
      <c r="U33" s="621"/>
      <c r="V33" s="621"/>
      <c r="W33" s="621"/>
      <c r="X33" s="621"/>
      <c r="Y33" s="622"/>
      <c r="Z33" s="673">
        <v>12.3</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19002361</v>
      </c>
      <c r="CS33" s="639"/>
      <c r="CT33" s="639"/>
      <c r="CU33" s="639"/>
      <c r="CV33" s="639"/>
      <c r="CW33" s="639"/>
      <c r="CX33" s="639"/>
      <c r="CY33" s="640"/>
      <c r="CZ33" s="623">
        <v>38.299999999999997</v>
      </c>
      <c r="DA33" s="641"/>
      <c r="DB33" s="641"/>
      <c r="DC33" s="642"/>
      <c r="DD33" s="626">
        <v>15455597</v>
      </c>
      <c r="DE33" s="639"/>
      <c r="DF33" s="639"/>
      <c r="DG33" s="639"/>
      <c r="DH33" s="639"/>
      <c r="DI33" s="639"/>
      <c r="DJ33" s="639"/>
      <c r="DK33" s="640"/>
      <c r="DL33" s="626">
        <v>11974769</v>
      </c>
      <c r="DM33" s="639"/>
      <c r="DN33" s="639"/>
      <c r="DO33" s="639"/>
      <c r="DP33" s="639"/>
      <c r="DQ33" s="639"/>
      <c r="DR33" s="639"/>
      <c r="DS33" s="639"/>
      <c r="DT33" s="639"/>
      <c r="DU33" s="639"/>
      <c r="DV33" s="640"/>
      <c r="DW33" s="643">
        <v>40.5</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7653927</v>
      </c>
      <c r="CS34" s="621"/>
      <c r="CT34" s="621"/>
      <c r="CU34" s="621"/>
      <c r="CV34" s="621"/>
      <c r="CW34" s="621"/>
      <c r="CX34" s="621"/>
      <c r="CY34" s="622"/>
      <c r="CZ34" s="623">
        <v>15.4</v>
      </c>
      <c r="DA34" s="641"/>
      <c r="DB34" s="641"/>
      <c r="DC34" s="642"/>
      <c r="DD34" s="626">
        <v>5838723</v>
      </c>
      <c r="DE34" s="621"/>
      <c r="DF34" s="621"/>
      <c r="DG34" s="621"/>
      <c r="DH34" s="621"/>
      <c r="DI34" s="621"/>
      <c r="DJ34" s="621"/>
      <c r="DK34" s="622"/>
      <c r="DL34" s="626">
        <v>4622935</v>
      </c>
      <c r="DM34" s="621"/>
      <c r="DN34" s="621"/>
      <c r="DO34" s="621"/>
      <c r="DP34" s="621"/>
      <c r="DQ34" s="621"/>
      <c r="DR34" s="621"/>
      <c r="DS34" s="621"/>
      <c r="DT34" s="621"/>
      <c r="DU34" s="621"/>
      <c r="DV34" s="622"/>
      <c r="DW34" s="643">
        <v>15.6</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1675530</v>
      </c>
      <c r="S35" s="621"/>
      <c r="T35" s="621"/>
      <c r="U35" s="621"/>
      <c r="V35" s="621"/>
      <c r="W35" s="621"/>
      <c r="X35" s="621"/>
      <c r="Y35" s="622"/>
      <c r="Z35" s="673">
        <v>3.3</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5767223</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105803</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148861</v>
      </c>
      <c r="CS35" s="639"/>
      <c r="CT35" s="639"/>
      <c r="CU35" s="639"/>
      <c r="CV35" s="639"/>
      <c r="CW35" s="639"/>
      <c r="CX35" s="639"/>
      <c r="CY35" s="640"/>
      <c r="CZ35" s="623">
        <v>0.3</v>
      </c>
      <c r="DA35" s="641"/>
      <c r="DB35" s="641"/>
      <c r="DC35" s="642"/>
      <c r="DD35" s="626">
        <v>127704</v>
      </c>
      <c r="DE35" s="639"/>
      <c r="DF35" s="639"/>
      <c r="DG35" s="639"/>
      <c r="DH35" s="639"/>
      <c r="DI35" s="639"/>
      <c r="DJ35" s="639"/>
      <c r="DK35" s="640"/>
      <c r="DL35" s="626">
        <v>94444</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51481002</v>
      </c>
      <c r="S36" s="661"/>
      <c r="T36" s="661"/>
      <c r="U36" s="661"/>
      <c r="V36" s="661"/>
      <c r="W36" s="661"/>
      <c r="X36" s="661"/>
      <c r="Y36" s="664"/>
      <c r="Z36" s="665">
        <v>100</v>
      </c>
      <c r="AA36" s="665"/>
      <c r="AB36" s="665"/>
      <c r="AC36" s="665"/>
      <c r="AD36" s="666">
        <v>27886248</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1788000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554</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5346723</v>
      </c>
      <c r="CS36" s="621"/>
      <c r="CT36" s="621"/>
      <c r="CU36" s="621"/>
      <c r="CV36" s="621"/>
      <c r="CW36" s="621"/>
      <c r="CX36" s="621"/>
      <c r="CY36" s="622"/>
      <c r="CZ36" s="623">
        <v>10.8</v>
      </c>
      <c r="DA36" s="641"/>
      <c r="DB36" s="641"/>
      <c r="DC36" s="642"/>
      <c r="DD36" s="626">
        <v>4624807</v>
      </c>
      <c r="DE36" s="621"/>
      <c r="DF36" s="621"/>
      <c r="DG36" s="621"/>
      <c r="DH36" s="621"/>
      <c r="DI36" s="621"/>
      <c r="DJ36" s="621"/>
      <c r="DK36" s="622"/>
      <c r="DL36" s="626">
        <v>3309594</v>
      </c>
      <c r="DM36" s="621"/>
      <c r="DN36" s="621"/>
      <c r="DO36" s="621"/>
      <c r="DP36" s="621"/>
      <c r="DQ36" s="621"/>
      <c r="DR36" s="621"/>
      <c r="DS36" s="621"/>
      <c r="DT36" s="621"/>
      <c r="DU36" s="621"/>
      <c r="DV36" s="622"/>
      <c r="DW36" s="643">
        <v>11.2</v>
      </c>
      <c r="DX36" s="644"/>
      <c r="DY36" s="644"/>
      <c r="DZ36" s="644"/>
      <c r="EA36" s="644"/>
      <c r="EB36" s="644"/>
      <c r="EC36" s="645"/>
    </row>
    <row r="37" spans="2:133" ht="11.25" customHeight="1">
      <c r="AQ37" s="646" t="s">
        <v>317</v>
      </c>
      <c r="AR37" s="647"/>
      <c r="AS37" s="647"/>
      <c r="AT37" s="647"/>
      <c r="AU37" s="647"/>
      <c r="AV37" s="647"/>
      <c r="AW37" s="647"/>
      <c r="AX37" s="647"/>
      <c r="AY37" s="648"/>
      <c r="AZ37" s="620">
        <v>210000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14331</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2782916</v>
      </c>
      <c r="CS37" s="639"/>
      <c r="CT37" s="639"/>
      <c r="CU37" s="639"/>
      <c r="CV37" s="639"/>
      <c r="CW37" s="639"/>
      <c r="CX37" s="639"/>
      <c r="CY37" s="640"/>
      <c r="CZ37" s="623">
        <v>5.6</v>
      </c>
      <c r="DA37" s="641"/>
      <c r="DB37" s="641"/>
      <c r="DC37" s="642"/>
      <c r="DD37" s="626">
        <v>2777755</v>
      </c>
      <c r="DE37" s="639"/>
      <c r="DF37" s="639"/>
      <c r="DG37" s="639"/>
      <c r="DH37" s="639"/>
      <c r="DI37" s="639"/>
      <c r="DJ37" s="639"/>
      <c r="DK37" s="640"/>
      <c r="DL37" s="626">
        <v>2582294</v>
      </c>
      <c r="DM37" s="639"/>
      <c r="DN37" s="639"/>
      <c r="DO37" s="639"/>
      <c r="DP37" s="639"/>
      <c r="DQ37" s="639"/>
      <c r="DR37" s="639"/>
      <c r="DS37" s="639"/>
      <c r="DT37" s="639"/>
      <c r="DU37" s="639"/>
      <c r="DV37" s="640"/>
      <c r="DW37" s="643">
        <v>8.6999999999999993</v>
      </c>
      <c r="DX37" s="644"/>
      <c r="DY37" s="644"/>
      <c r="DZ37" s="644"/>
      <c r="EA37" s="644"/>
      <c r="EB37" s="644"/>
      <c r="EC37" s="645"/>
    </row>
    <row r="38" spans="2:133" ht="11.25" customHeight="1">
      <c r="AQ38" s="646" t="s">
        <v>320</v>
      </c>
      <c r="AR38" s="647"/>
      <c r="AS38" s="647"/>
      <c r="AT38" s="647"/>
      <c r="AU38" s="647"/>
      <c r="AV38" s="647"/>
      <c r="AW38" s="647"/>
      <c r="AX38" s="647"/>
      <c r="AY38" s="648"/>
      <c r="AZ38" s="620">
        <v>114003</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24563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5443220</v>
      </c>
      <c r="CS38" s="621"/>
      <c r="CT38" s="621"/>
      <c r="CU38" s="621"/>
      <c r="CV38" s="621"/>
      <c r="CW38" s="621"/>
      <c r="CX38" s="621"/>
      <c r="CY38" s="622"/>
      <c r="CZ38" s="623">
        <v>11</v>
      </c>
      <c r="DA38" s="641"/>
      <c r="DB38" s="641"/>
      <c r="DC38" s="642"/>
      <c r="DD38" s="626">
        <v>4860946</v>
      </c>
      <c r="DE38" s="621"/>
      <c r="DF38" s="621"/>
      <c r="DG38" s="621"/>
      <c r="DH38" s="621"/>
      <c r="DI38" s="621"/>
      <c r="DJ38" s="621"/>
      <c r="DK38" s="622"/>
      <c r="DL38" s="626">
        <v>3947796</v>
      </c>
      <c r="DM38" s="621"/>
      <c r="DN38" s="621"/>
      <c r="DO38" s="621"/>
      <c r="DP38" s="621"/>
      <c r="DQ38" s="621"/>
      <c r="DR38" s="621"/>
      <c r="DS38" s="621"/>
      <c r="DT38" s="621"/>
      <c r="DU38" s="621"/>
      <c r="DV38" s="622"/>
      <c r="DW38" s="643">
        <v>13.4</v>
      </c>
      <c r="DX38" s="644"/>
      <c r="DY38" s="644"/>
      <c r="DZ38" s="644"/>
      <c r="EA38" s="644"/>
      <c r="EB38" s="644"/>
      <c r="EC38" s="645"/>
    </row>
    <row r="39" spans="2:133" ht="11.25" customHeight="1">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92</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396033</v>
      </c>
      <c r="CS39" s="639"/>
      <c r="CT39" s="639"/>
      <c r="CU39" s="639"/>
      <c r="CV39" s="639"/>
      <c r="CW39" s="639"/>
      <c r="CX39" s="639"/>
      <c r="CY39" s="640"/>
      <c r="CZ39" s="623">
        <v>0.8</v>
      </c>
      <c r="DA39" s="641"/>
      <c r="DB39" s="641"/>
      <c r="DC39" s="642"/>
      <c r="DD39" s="626">
        <v>1912</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1163716</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110</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13597</v>
      </c>
      <c r="CS40" s="621"/>
      <c r="CT40" s="621"/>
      <c r="CU40" s="621"/>
      <c r="CV40" s="621"/>
      <c r="CW40" s="621"/>
      <c r="CX40" s="621"/>
      <c r="CY40" s="622"/>
      <c r="CZ40" s="623">
        <v>0</v>
      </c>
      <c r="DA40" s="641"/>
      <c r="DB40" s="641"/>
      <c r="DC40" s="642"/>
      <c r="DD40" s="626">
        <v>1505</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2491504</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315</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8321316</v>
      </c>
      <c r="CS42" s="621"/>
      <c r="CT42" s="621"/>
      <c r="CU42" s="621"/>
      <c r="CV42" s="621"/>
      <c r="CW42" s="621"/>
      <c r="CX42" s="621"/>
      <c r="CY42" s="622"/>
      <c r="CZ42" s="623">
        <v>16.8</v>
      </c>
      <c r="DA42" s="624"/>
      <c r="DB42" s="624"/>
      <c r="DC42" s="625"/>
      <c r="DD42" s="626">
        <v>1423040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203041</v>
      </c>
      <c r="CS43" s="639"/>
      <c r="CT43" s="639"/>
      <c r="CU43" s="639"/>
      <c r="CV43" s="639"/>
      <c r="CW43" s="639"/>
      <c r="CX43" s="639"/>
      <c r="CY43" s="640"/>
      <c r="CZ43" s="623">
        <v>0.4</v>
      </c>
      <c r="DA43" s="641"/>
      <c r="DB43" s="641"/>
      <c r="DC43" s="642"/>
      <c r="DD43" s="626">
        <v>203041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8321316</v>
      </c>
      <c r="CS44" s="621"/>
      <c r="CT44" s="621"/>
      <c r="CU44" s="621"/>
      <c r="CV44" s="621"/>
      <c r="CW44" s="621"/>
      <c r="CX44" s="621"/>
      <c r="CY44" s="622"/>
      <c r="CZ44" s="623">
        <v>16.8</v>
      </c>
      <c r="DA44" s="624"/>
      <c r="DB44" s="624"/>
      <c r="DC44" s="625"/>
      <c r="DD44" s="626">
        <v>1423040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2385457</v>
      </c>
      <c r="CS45" s="639"/>
      <c r="CT45" s="639"/>
      <c r="CU45" s="639"/>
      <c r="CV45" s="639"/>
      <c r="CW45" s="639"/>
      <c r="CX45" s="639"/>
      <c r="CY45" s="640"/>
      <c r="CZ45" s="623">
        <v>4.8</v>
      </c>
      <c r="DA45" s="641"/>
      <c r="DB45" s="641"/>
      <c r="DC45" s="642"/>
      <c r="DD45" s="626">
        <v>266120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5739780</v>
      </c>
      <c r="CS46" s="621"/>
      <c r="CT46" s="621"/>
      <c r="CU46" s="621"/>
      <c r="CV46" s="621"/>
      <c r="CW46" s="621"/>
      <c r="CX46" s="621"/>
      <c r="CY46" s="622"/>
      <c r="CZ46" s="623">
        <v>11.6</v>
      </c>
      <c r="DA46" s="624"/>
      <c r="DB46" s="624"/>
      <c r="DC46" s="625"/>
      <c r="DD46" s="626">
        <v>1078841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49554511</v>
      </c>
      <c r="CS49" s="605"/>
      <c r="CT49" s="605"/>
      <c r="CU49" s="605"/>
      <c r="CV49" s="605"/>
      <c r="CW49" s="605"/>
      <c r="CX49" s="605"/>
      <c r="CY49" s="606"/>
      <c r="CZ49" s="607">
        <v>100</v>
      </c>
      <c r="DA49" s="608"/>
      <c r="DB49" s="608"/>
      <c r="DC49" s="609"/>
      <c r="DD49" s="610">
        <v>32167343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6" t="s">
        <v>351</v>
      </c>
      <c r="B5" s="1027"/>
      <c r="C5" s="1027"/>
      <c r="D5" s="1027"/>
      <c r="E5" s="1027"/>
      <c r="F5" s="1027"/>
      <c r="G5" s="1027"/>
      <c r="H5" s="1027"/>
      <c r="I5" s="1027"/>
      <c r="J5" s="1027"/>
      <c r="K5" s="1027"/>
      <c r="L5" s="1027"/>
      <c r="M5" s="1027"/>
      <c r="N5" s="1027"/>
      <c r="O5" s="1027"/>
      <c r="P5" s="1028"/>
      <c r="Q5" s="1032" t="s">
        <v>352</v>
      </c>
      <c r="R5" s="1033"/>
      <c r="S5" s="1033"/>
      <c r="T5" s="1033"/>
      <c r="U5" s="1034"/>
      <c r="V5" s="1032" t="s">
        <v>353</v>
      </c>
      <c r="W5" s="1033"/>
      <c r="X5" s="1033"/>
      <c r="Y5" s="1033"/>
      <c r="Z5" s="1034"/>
      <c r="AA5" s="1032" t="s">
        <v>354</v>
      </c>
      <c r="AB5" s="1033"/>
      <c r="AC5" s="1033"/>
      <c r="AD5" s="1033"/>
      <c r="AE5" s="1033"/>
      <c r="AF5" s="1142" t="s">
        <v>355</v>
      </c>
      <c r="AG5" s="1033"/>
      <c r="AH5" s="1033"/>
      <c r="AI5" s="1033"/>
      <c r="AJ5" s="1048"/>
      <c r="AK5" s="1033" t="s">
        <v>356</v>
      </c>
      <c r="AL5" s="1033"/>
      <c r="AM5" s="1033"/>
      <c r="AN5" s="1033"/>
      <c r="AO5" s="1034"/>
      <c r="AP5" s="1032" t="s">
        <v>357</v>
      </c>
      <c r="AQ5" s="1033"/>
      <c r="AR5" s="1033"/>
      <c r="AS5" s="1033"/>
      <c r="AT5" s="1034"/>
      <c r="AU5" s="1032" t="s">
        <v>358</v>
      </c>
      <c r="AV5" s="1033"/>
      <c r="AW5" s="1033"/>
      <c r="AX5" s="1033"/>
      <c r="AY5" s="1048"/>
      <c r="AZ5" s="209"/>
      <c r="BA5" s="209"/>
      <c r="BB5" s="209"/>
      <c r="BC5" s="209"/>
      <c r="BD5" s="209"/>
      <c r="BE5" s="210"/>
      <c r="BF5" s="210"/>
      <c r="BG5" s="210"/>
      <c r="BH5" s="210"/>
      <c r="BI5" s="210"/>
      <c r="BJ5" s="210"/>
      <c r="BK5" s="210"/>
      <c r="BL5" s="210"/>
      <c r="BM5" s="210"/>
      <c r="BN5" s="210"/>
      <c r="BO5" s="210"/>
      <c r="BP5" s="210"/>
      <c r="BQ5" s="1026" t="s">
        <v>359</v>
      </c>
      <c r="BR5" s="1027"/>
      <c r="BS5" s="1027"/>
      <c r="BT5" s="1027"/>
      <c r="BU5" s="1027"/>
      <c r="BV5" s="1027"/>
      <c r="BW5" s="1027"/>
      <c r="BX5" s="1027"/>
      <c r="BY5" s="1027"/>
      <c r="BZ5" s="1027"/>
      <c r="CA5" s="1027"/>
      <c r="CB5" s="1027"/>
      <c r="CC5" s="1027"/>
      <c r="CD5" s="1027"/>
      <c r="CE5" s="1027"/>
      <c r="CF5" s="1027"/>
      <c r="CG5" s="1028"/>
      <c r="CH5" s="1032" t="s">
        <v>360</v>
      </c>
      <c r="CI5" s="1033"/>
      <c r="CJ5" s="1033"/>
      <c r="CK5" s="1033"/>
      <c r="CL5" s="1034"/>
      <c r="CM5" s="1032" t="s">
        <v>361</v>
      </c>
      <c r="CN5" s="1033"/>
      <c r="CO5" s="1033"/>
      <c r="CP5" s="1033"/>
      <c r="CQ5" s="1034"/>
      <c r="CR5" s="1032" t="s">
        <v>362</v>
      </c>
      <c r="CS5" s="1033"/>
      <c r="CT5" s="1033"/>
      <c r="CU5" s="1033"/>
      <c r="CV5" s="1034"/>
      <c r="CW5" s="1032" t="s">
        <v>363</v>
      </c>
      <c r="CX5" s="1033"/>
      <c r="CY5" s="1033"/>
      <c r="CZ5" s="1033"/>
      <c r="DA5" s="1034"/>
      <c r="DB5" s="1032" t="s">
        <v>364</v>
      </c>
      <c r="DC5" s="1033"/>
      <c r="DD5" s="1033"/>
      <c r="DE5" s="1033"/>
      <c r="DF5" s="1034"/>
      <c r="DG5" s="1127" t="s">
        <v>365</v>
      </c>
      <c r="DH5" s="1128"/>
      <c r="DI5" s="1128"/>
      <c r="DJ5" s="1128"/>
      <c r="DK5" s="1129"/>
      <c r="DL5" s="1127" t="s">
        <v>366</v>
      </c>
      <c r="DM5" s="1128"/>
      <c r="DN5" s="1128"/>
      <c r="DO5" s="1128"/>
      <c r="DP5" s="1129"/>
      <c r="DQ5" s="1032" t="s">
        <v>367</v>
      </c>
      <c r="DR5" s="1033"/>
      <c r="DS5" s="1033"/>
      <c r="DT5" s="1033"/>
      <c r="DU5" s="1034"/>
      <c r="DV5" s="1032" t="s">
        <v>358</v>
      </c>
      <c r="DW5" s="1033"/>
      <c r="DX5" s="1033"/>
      <c r="DY5" s="1033"/>
      <c r="DZ5" s="1048"/>
      <c r="EA5" s="207"/>
    </row>
    <row r="6" spans="1:131" s="208"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3"/>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0"/>
      <c r="DH6" s="1131"/>
      <c r="DI6" s="1131"/>
      <c r="DJ6" s="1131"/>
      <c r="DK6" s="1132"/>
      <c r="DL6" s="1130"/>
      <c r="DM6" s="1131"/>
      <c r="DN6" s="1131"/>
      <c r="DO6" s="1131"/>
      <c r="DP6" s="1132"/>
      <c r="DQ6" s="1035"/>
      <c r="DR6" s="1036"/>
      <c r="DS6" s="1036"/>
      <c r="DT6" s="1036"/>
      <c r="DU6" s="1037"/>
      <c r="DV6" s="1035"/>
      <c r="DW6" s="1036"/>
      <c r="DX6" s="1036"/>
      <c r="DY6" s="1036"/>
      <c r="DZ6" s="1049"/>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52671</v>
      </c>
      <c r="R7" s="1134"/>
      <c r="S7" s="1134"/>
      <c r="T7" s="1134"/>
      <c r="U7" s="1134"/>
      <c r="V7" s="1134">
        <v>50744</v>
      </c>
      <c r="W7" s="1134"/>
      <c r="X7" s="1134"/>
      <c r="Y7" s="1134"/>
      <c r="Z7" s="1134"/>
      <c r="AA7" s="1134">
        <v>1926</v>
      </c>
      <c r="AB7" s="1134"/>
      <c r="AC7" s="1134"/>
      <c r="AD7" s="1134"/>
      <c r="AE7" s="1135"/>
      <c r="AF7" s="1136">
        <v>1635</v>
      </c>
      <c r="AG7" s="1137"/>
      <c r="AH7" s="1137"/>
      <c r="AI7" s="1137"/>
      <c r="AJ7" s="1138"/>
      <c r="AK7" s="1120">
        <v>0</v>
      </c>
      <c r="AL7" s="1121"/>
      <c r="AM7" s="1121"/>
      <c r="AN7" s="1121"/>
      <c r="AO7" s="1121"/>
      <c r="AP7" s="1121">
        <v>59350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-2</v>
      </c>
      <c r="CI7" s="1118"/>
      <c r="CJ7" s="1118"/>
      <c r="CK7" s="1118"/>
      <c r="CL7" s="1119"/>
      <c r="CM7" s="1117">
        <v>125</v>
      </c>
      <c r="CN7" s="1118"/>
      <c r="CO7" s="1118"/>
      <c r="CP7" s="1118"/>
      <c r="CQ7" s="1119"/>
      <c r="CR7" s="1117">
        <v>100</v>
      </c>
      <c r="CS7" s="1118"/>
      <c r="CT7" s="1118"/>
      <c r="CU7" s="1118"/>
      <c r="CV7" s="1119"/>
      <c r="CW7" s="1117">
        <v>0</v>
      </c>
      <c r="CX7" s="1118"/>
      <c r="CY7" s="1118"/>
      <c r="CZ7" s="1118"/>
      <c r="DA7" s="1119"/>
      <c r="DB7" s="1117" t="s">
        <v>546</v>
      </c>
      <c r="DC7" s="1118"/>
      <c r="DD7" s="1118"/>
      <c r="DE7" s="1118"/>
      <c r="DF7" s="1119"/>
      <c r="DG7" s="1117" t="s">
        <v>547</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50"/>
      <c r="AG8" s="1051"/>
      <c r="AH8" s="1051"/>
      <c r="AI8" s="1051"/>
      <c r="AJ8" s="1052"/>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545</v>
      </c>
      <c r="BS8" s="1045" t="s">
        <v>542</v>
      </c>
      <c r="BT8" s="1046"/>
      <c r="BU8" s="1046"/>
      <c r="BV8" s="1046"/>
      <c r="BW8" s="1046"/>
      <c r="BX8" s="1046"/>
      <c r="BY8" s="1046"/>
      <c r="BZ8" s="1046"/>
      <c r="CA8" s="1046"/>
      <c r="CB8" s="1046"/>
      <c r="CC8" s="1046"/>
      <c r="CD8" s="1046"/>
      <c r="CE8" s="1046"/>
      <c r="CF8" s="1046"/>
      <c r="CG8" s="1047"/>
      <c r="CH8" s="1020">
        <v>-10</v>
      </c>
      <c r="CI8" s="1021"/>
      <c r="CJ8" s="1021"/>
      <c r="CK8" s="1021"/>
      <c r="CL8" s="1022"/>
      <c r="CM8" s="1020">
        <v>2306</v>
      </c>
      <c r="CN8" s="1021"/>
      <c r="CO8" s="1021"/>
      <c r="CP8" s="1021"/>
      <c r="CQ8" s="1022"/>
      <c r="CR8" s="1020">
        <v>10</v>
      </c>
      <c r="CS8" s="1021"/>
      <c r="CT8" s="1021"/>
      <c r="CU8" s="1021"/>
      <c r="CV8" s="1022"/>
      <c r="CW8" s="1020" t="s">
        <v>546</v>
      </c>
      <c r="CX8" s="1021"/>
      <c r="CY8" s="1021"/>
      <c r="CZ8" s="1021"/>
      <c r="DA8" s="1022"/>
      <c r="DB8" s="1020" t="s">
        <v>546</v>
      </c>
      <c r="DC8" s="1021"/>
      <c r="DD8" s="1021"/>
      <c r="DE8" s="1021"/>
      <c r="DF8" s="1022"/>
      <c r="DG8" s="1020" t="s">
        <v>546</v>
      </c>
      <c r="DH8" s="1021"/>
      <c r="DI8" s="1021"/>
      <c r="DJ8" s="1021"/>
      <c r="DK8" s="1022"/>
      <c r="DL8" s="1020" t="s">
        <v>546</v>
      </c>
      <c r="DM8" s="1021"/>
      <c r="DN8" s="1021"/>
      <c r="DO8" s="1021"/>
      <c r="DP8" s="1022"/>
      <c r="DQ8" s="1020" t="s">
        <v>548</v>
      </c>
      <c r="DR8" s="1021"/>
      <c r="DS8" s="1021"/>
      <c r="DT8" s="1021"/>
      <c r="DU8" s="1022"/>
      <c r="DV8" s="1023"/>
      <c r="DW8" s="1024"/>
      <c r="DX8" s="1024"/>
      <c r="DY8" s="1024"/>
      <c r="DZ8" s="1025"/>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50"/>
      <c r="AG9" s="1051"/>
      <c r="AH9" s="1051"/>
      <c r="AI9" s="1051"/>
      <c r="AJ9" s="1052"/>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5" t="s">
        <v>544</v>
      </c>
      <c r="BT9" s="1046"/>
      <c r="BU9" s="1046"/>
      <c r="BV9" s="1046"/>
      <c r="BW9" s="1046"/>
      <c r="BX9" s="1046"/>
      <c r="BY9" s="1046"/>
      <c r="BZ9" s="1046"/>
      <c r="CA9" s="1046"/>
      <c r="CB9" s="1046"/>
      <c r="CC9" s="1046"/>
      <c r="CD9" s="1046"/>
      <c r="CE9" s="1046"/>
      <c r="CF9" s="1046"/>
      <c r="CG9" s="1047"/>
      <c r="CH9" s="1020">
        <v>1</v>
      </c>
      <c r="CI9" s="1021"/>
      <c r="CJ9" s="1021"/>
      <c r="CK9" s="1021"/>
      <c r="CL9" s="1022"/>
      <c r="CM9" s="1020">
        <v>256</v>
      </c>
      <c r="CN9" s="1021"/>
      <c r="CO9" s="1021"/>
      <c r="CP9" s="1021"/>
      <c r="CQ9" s="1022"/>
      <c r="CR9" s="1020">
        <v>50</v>
      </c>
      <c r="CS9" s="1021"/>
      <c r="CT9" s="1021"/>
      <c r="CU9" s="1021"/>
      <c r="CV9" s="1022"/>
      <c r="CW9" s="1020" t="s">
        <v>546</v>
      </c>
      <c r="CX9" s="1021"/>
      <c r="CY9" s="1021"/>
      <c r="CZ9" s="1021"/>
      <c r="DA9" s="1022"/>
      <c r="DB9" s="1020" t="s">
        <v>546</v>
      </c>
      <c r="DC9" s="1021"/>
      <c r="DD9" s="1021"/>
      <c r="DE9" s="1021"/>
      <c r="DF9" s="1022"/>
      <c r="DG9" s="1020" t="s">
        <v>546</v>
      </c>
      <c r="DH9" s="1021"/>
      <c r="DI9" s="1021"/>
      <c r="DJ9" s="1021"/>
      <c r="DK9" s="1022"/>
      <c r="DL9" s="1020" t="s">
        <v>546</v>
      </c>
      <c r="DM9" s="1021"/>
      <c r="DN9" s="1021"/>
      <c r="DO9" s="1021"/>
      <c r="DP9" s="1022"/>
      <c r="DQ9" s="1020" t="s">
        <v>546</v>
      </c>
      <c r="DR9" s="1021"/>
      <c r="DS9" s="1021"/>
      <c r="DT9" s="1021"/>
      <c r="DU9" s="1022"/>
      <c r="DV9" s="1023"/>
      <c r="DW9" s="1024"/>
      <c r="DX9" s="1024"/>
      <c r="DY9" s="1024"/>
      <c r="DZ9" s="1025"/>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50"/>
      <c r="AG10" s="1051"/>
      <c r="AH10" s="1051"/>
      <c r="AI10" s="1051"/>
      <c r="AJ10" s="1052"/>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5" t="s">
        <v>543</v>
      </c>
      <c r="BT10" s="1046"/>
      <c r="BU10" s="1046"/>
      <c r="BV10" s="1046"/>
      <c r="BW10" s="1046"/>
      <c r="BX10" s="1046"/>
      <c r="BY10" s="1046"/>
      <c r="BZ10" s="1046"/>
      <c r="CA10" s="1046"/>
      <c r="CB10" s="1046"/>
      <c r="CC10" s="1046"/>
      <c r="CD10" s="1046"/>
      <c r="CE10" s="1046"/>
      <c r="CF10" s="1046"/>
      <c r="CG10" s="1047"/>
      <c r="CH10" s="1020">
        <v>79</v>
      </c>
      <c r="CI10" s="1021"/>
      <c r="CJ10" s="1021"/>
      <c r="CK10" s="1021"/>
      <c r="CL10" s="1022"/>
      <c r="CM10" s="1020">
        <v>161</v>
      </c>
      <c r="CN10" s="1021"/>
      <c r="CO10" s="1021"/>
      <c r="CP10" s="1021"/>
      <c r="CQ10" s="1022"/>
      <c r="CR10" s="1020">
        <v>10</v>
      </c>
      <c r="CS10" s="1021"/>
      <c r="CT10" s="1021"/>
      <c r="CU10" s="1021"/>
      <c r="CV10" s="1022"/>
      <c r="CW10" s="1020" t="s">
        <v>546</v>
      </c>
      <c r="CX10" s="1021"/>
      <c r="CY10" s="1021"/>
      <c r="CZ10" s="1021"/>
      <c r="DA10" s="1022"/>
      <c r="DB10" s="1020">
        <v>25</v>
      </c>
      <c r="DC10" s="1021"/>
      <c r="DD10" s="1021"/>
      <c r="DE10" s="1021"/>
      <c r="DF10" s="1022"/>
      <c r="DG10" s="1020" t="s">
        <v>546</v>
      </c>
      <c r="DH10" s="1021"/>
      <c r="DI10" s="1021"/>
      <c r="DJ10" s="1021"/>
      <c r="DK10" s="1022"/>
      <c r="DL10" s="1020" t="s">
        <v>546</v>
      </c>
      <c r="DM10" s="1021"/>
      <c r="DN10" s="1021"/>
      <c r="DO10" s="1021"/>
      <c r="DP10" s="1022"/>
      <c r="DQ10" s="1020" t="s">
        <v>548</v>
      </c>
      <c r="DR10" s="1021"/>
      <c r="DS10" s="1021"/>
      <c r="DT10" s="1021"/>
      <c r="DU10" s="1022"/>
      <c r="DV10" s="1023"/>
      <c r="DW10" s="1024"/>
      <c r="DX10" s="1024"/>
      <c r="DY10" s="1024"/>
      <c r="DZ10" s="1025"/>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50"/>
      <c r="AG11" s="1051"/>
      <c r="AH11" s="1051"/>
      <c r="AI11" s="1051"/>
      <c r="AJ11" s="1052"/>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50"/>
      <c r="AG12" s="1051"/>
      <c r="AH12" s="1051"/>
      <c r="AI12" s="1051"/>
      <c r="AJ12" s="1052"/>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50"/>
      <c r="AG13" s="1051"/>
      <c r="AH13" s="1051"/>
      <c r="AI13" s="1051"/>
      <c r="AJ13" s="1052"/>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50"/>
      <c r="AG14" s="1051"/>
      <c r="AH14" s="1051"/>
      <c r="AI14" s="1051"/>
      <c r="AJ14" s="1052"/>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50"/>
      <c r="AG15" s="1051"/>
      <c r="AH15" s="1051"/>
      <c r="AI15" s="1051"/>
      <c r="AJ15" s="1052"/>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50"/>
      <c r="AG16" s="1051"/>
      <c r="AH16" s="1051"/>
      <c r="AI16" s="1051"/>
      <c r="AJ16" s="1052"/>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50"/>
      <c r="AG17" s="1051"/>
      <c r="AH17" s="1051"/>
      <c r="AI17" s="1051"/>
      <c r="AJ17" s="1052"/>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50"/>
      <c r="AG18" s="1051"/>
      <c r="AH18" s="1051"/>
      <c r="AI18" s="1051"/>
      <c r="AJ18" s="1052"/>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50"/>
      <c r="AG19" s="1051"/>
      <c r="AH19" s="1051"/>
      <c r="AI19" s="1051"/>
      <c r="AJ19" s="1052"/>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50"/>
      <c r="AG20" s="1051"/>
      <c r="AH20" s="1051"/>
      <c r="AI20" s="1051"/>
      <c r="AJ20" s="1052"/>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50"/>
      <c r="AG21" s="1051"/>
      <c r="AH21" s="1051"/>
      <c r="AI21" s="1051"/>
      <c r="AJ21" s="1052"/>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50"/>
      <c r="AG22" s="1051"/>
      <c r="AH22" s="1051"/>
      <c r="AI22" s="1051"/>
      <c r="AJ22" s="1052"/>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52671</v>
      </c>
      <c r="R23" s="1098"/>
      <c r="S23" s="1098"/>
      <c r="T23" s="1098"/>
      <c r="U23" s="1098"/>
      <c r="V23" s="1098">
        <v>50744</v>
      </c>
      <c r="W23" s="1098"/>
      <c r="X23" s="1098"/>
      <c r="Y23" s="1098"/>
      <c r="Z23" s="1098"/>
      <c r="AA23" s="1098">
        <v>1926</v>
      </c>
      <c r="AB23" s="1098"/>
      <c r="AC23" s="1098"/>
      <c r="AD23" s="1098"/>
      <c r="AE23" s="1099"/>
      <c r="AF23" s="1100">
        <v>1635</v>
      </c>
      <c r="AG23" s="1098"/>
      <c r="AH23" s="1098"/>
      <c r="AI23" s="1098"/>
      <c r="AJ23" s="1101"/>
      <c r="AK23" s="1102"/>
      <c r="AL23" s="1103"/>
      <c r="AM23" s="1103"/>
      <c r="AN23" s="1103"/>
      <c r="AO23" s="1103"/>
      <c r="AP23" s="1098">
        <v>59350</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c r="A26" s="1026" t="s">
        <v>351</v>
      </c>
      <c r="B26" s="1027"/>
      <c r="C26" s="1027"/>
      <c r="D26" s="1027"/>
      <c r="E26" s="1027"/>
      <c r="F26" s="1027"/>
      <c r="G26" s="1027"/>
      <c r="H26" s="1027"/>
      <c r="I26" s="1027"/>
      <c r="J26" s="1027"/>
      <c r="K26" s="1027"/>
      <c r="L26" s="1027"/>
      <c r="M26" s="1027"/>
      <c r="N26" s="1027"/>
      <c r="O26" s="1027"/>
      <c r="P26" s="1028"/>
      <c r="Q26" s="1032" t="s">
        <v>374</v>
      </c>
      <c r="R26" s="1033"/>
      <c r="S26" s="1033"/>
      <c r="T26" s="1033"/>
      <c r="U26" s="1034"/>
      <c r="V26" s="1032" t="s">
        <v>375</v>
      </c>
      <c r="W26" s="1033"/>
      <c r="X26" s="1033"/>
      <c r="Y26" s="1033"/>
      <c r="Z26" s="1034"/>
      <c r="AA26" s="1032" t="s">
        <v>376</v>
      </c>
      <c r="AB26" s="1033"/>
      <c r="AC26" s="1033"/>
      <c r="AD26" s="1033"/>
      <c r="AE26" s="1033"/>
      <c r="AF26" s="1088" t="s">
        <v>377</v>
      </c>
      <c r="AG26" s="1039"/>
      <c r="AH26" s="1039"/>
      <c r="AI26" s="1039"/>
      <c r="AJ26" s="1089"/>
      <c r="AK26" s="1033" t="s">
        <v>378</v>
      </c>
      <c r="AL26" s="1033"/>
      <c r="AM26" s="1033"/>
      <c r="AN26" s="1033"/>
      <c r="AO26" s="1034"/>
      <c r="AP26" s="1032" t="s">
        <v>379</v>
      </c>
      <c r="AQ26" s="1033"/>
      <c r="AR26" s="1033"/>
      <c r="AS26" s="1033"/>
      <c r="AT26" s="1034"/>
      <c r="AU26" s="1032" t="s">
        <v>380</v>
      </c>
      <c r="AV26" s="1033"/>
      <c r="AW26" s="1033"/>
      <c r="AX26" s="1033"/>
      <c r="AY26" s="1034"/>
      <c r="AZ26" s="1032" t="s">
        <v>381</v>
      </c>
      <c r="BA26" s="1033"/>
      <c r="BB26" s="1033"/>
      <c r="BC26" s="1033"/>
      <c r="BD26" s="1034"/>
      <c r="BE26" s="1032" t="s">
        <v>358</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0"/>
      <c r="AG27" s="1042"/>
      <c r="AH27" s="1042"/>
      <c r="AI27" s="1042"/>
      <c r="AJ27" s="1091"/>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12652</v>
      </c>
      <c r="R28" s="1083"/>
      <c r="S28" s="1083"/>
      <c r="T28" s="1083"/>
      <c r="U28" s="1083"/>
      <c r="V28" s="1083">
        <v>12546</v>
      </c>
      <c r="W28" s="1083"/>
      <c r="X28" s="1083"/>
      <c r="Y28" s="1083"/>
      <c r="Z28" s="1083"/>
      <c r="AA28" s="1083">
        <v>106</v>
      </c>
      <c r="AB28" s="1083"/>
      <c r="AC28" s="1083"/>
      <c r="AD28" s="1083"/>
      <c r="AE28" s="1084"/>
      <c r="AF28" s="1085">
        <v>106</v>
      </c>
      <c r="AG28" s="1083"/>
      <c r="AH28" s="1083"/>
      <c r="AI28" s="1083"/>
      <c r="AJ28" s="1086"/>
      <c r="AK28" s="1087">
        <v>796</v>
      </c>
      <c r="AL28" s="1075"/>
      <c r="AM28" s="1075"/>
      <c r="AN28" s="1075"/>
      <c r="AO28" s="1075"/>
      <c r="AP28" s="1075" t="s">
        <v>558</v>
      </c>
      <c r="AQ28" s="1075"/>
      <c r="AR28" s="1075"/>
      <c r="AS28" s="1075"/>
      <c r="AT28" s="1075"/>
      <c r="AU28" s="1075" t="s">
        <v>558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1227</v>
      </c>
      <c r="R29" s="1073"/>
      <c r="S29" s="1073"/>
      <c r="T29" s="1073"/>
      <c r="U29" s="1073"/>
      <c r="V29" s="1073">
        <v>1033</v>
      </c>
      <c r="W29" s="1073"/>
      <c r="X29" s="1073"/>
      <c r="Y29" s="1073"/>
      <c r="Z29" s="1073"/>
      <c r="AA29" s="1073">
        <v>194</v>
      </c>
      <c r="AB29" s="1073"/>
      <c r="AC29" s="1073"/>
      <c r="AD29" s="1073"/>
      <c r="AE29" s="1074"/>
      <c r="AF29" s="1050">
        <v>194</v>
      </c>
      <c r="AG29" s="1051"/>
      <c r="AH29" s="1051"/>
      <c r="AI29" s="1051"/>
      <c r="AJ29" s="1052"/>
      <c r="AK29" s="1009">
        <v>371</v>
      </c>
      <c r="AL29" s="1000"/>
      <c r="AM29" s="1000"/>
      <c r="AN29" s="1000"/>
      <c r="AO29" s="1000"/>
      <c r="AP29" s="1000">
        <v>1146</v>
      </c>
      <c r="AQ29" s="1000"/>
      <c r="AR29" s="1000"/>
      <c r="AS29" s="1000"/>
      <c r="AT29" s="1000"/>
      <c r="AU29" s="1000">
        <v>352</v>
      </c>
      <c r="AV29" s="1000"/>
      <c r="AW29" s="1000"/>
      <c r="AX29" s="1000"/>
      <c r="AY29" s="1000"/>
      <c r="AZ29" s="1071"/>
      <c r="BA29" s="1071"/>
      <c r="BB29" s="1071"/>
      <c r="BC29" s="1071"/>
      <c r="BD29" s="1071"/>
      <c r="BE29" s="1011"/>
      <c r="BF29" s="1011"/>
      <c r="BG29" s="1011"/>
      <c r="BH29" s="1011"/>
      <c r="BI29" s="1012"/>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8084</v>
      </c>
      <c r="R30" s="1073"/>
      <c r="S30" s="1073"/>
      <c r="T30" s="1073"/>
      <c r="U30" s="1073"/>
      <c r="V30" s="1073">
        <v>7795</v>
      </c>
      <c r="W30" s="1073"/>
      <c r="X30" s="1073"/>
      <c r="Y30" s="1073"/>
      <c r="Z30" s="1073"/>
      <c r="AA30" s="1073">
        <v>289</v>
      </c>
      <c r="AB30" s="1073"/>
      <c r="AC30" s="1073"/>
      <c r="AD30" s="1073"/>
      <c r="AE30" s="1074"/>
      <c r="AF30" s="1050">
        <v>289</v>
      </c>
      <c r="AG30" s="1051"/>
      <c r="AH30" s="1051"/>
      <c r="AI30" s="1051"/>
      <c r="AJ30" s="1052"/>
      <c r="AK30" s="1009">
        <v>1231</v>
      </c>
      <c r="AL30" s="1000"/>
      <c r="AM30" s="1000"/>
      <c r="AN30" s="1000"/>
      <c r="AO30" s="1000"/>
      <c r="AP30" s="1000">
        <v>23</v>
      </c>
      <c r="AQ30" s="1000"/>
      <c r="AR30" s="1000"/>
      <c r="AS30" s="1000"/>
      <c r="AT30" s="1000"/>
      <c r="AU30" s="1000">
        <v>23</v>
      </c>
      <c r="AV30" s="1000"/>
      <c r="AW30" s="1000"/>
      <c r="AX30" s="1000"/>
      <c r="AY30" s="1000"/>
      <c r="AZ30" s="1071"/>
      <c r="BA30" s="1071"/>
      <c r="BB30" s="1071"/>
      <c r="BC30" s="1071"/>
      <c r="BD30" s="1071"/>
      <c r="BE30" s="1011"/>
      <c r="BF30" s="1011"/>
      <c r="BG30" s="1011"/>
      <c r="BH30" s="1011"/>
      <c r="BI30" s="1012"/>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1035</v>
      </c>
      <c r="R31" s="1073"/>
      <c r="S31" s="1073"/>
      <c r="T31" s="1073"/>
      <c r="U31" s="1073"/>
      <c r="V31" s="1073">
        <v>1010</v>
      </c>
      <c r="W31" s="1073"/>
      <c r="X31" s="1073"/>
      <c r="Y31" s="1073"/>
      <c r="Z31" s="1073"/>
      <c r="AA31" s="1073">
        <v>24</v>
      </c>
      <c r="AB31" s="1073"/>
      <c r="AC31" s="1073"/>
      <c r="AD31" s="1073"/>
      <c r="AE31" s="1074"/>
      <c r="AF31" s="1050">
        <v>24</v>
      </c>
      <c r="AG31" s="1051"/>
      <c r="AH31" s="1051"/>
      <c r="AI31" s="1051"/>
      <c r="AJ31" s="1052"/>
      <c r="AK31" s="1009">
        <v>251</v>
      </c>
      <c r="AL31" s="1000"/>
      <c r="AM31" s="1000"/>
      <c r="AN31" s="1000"/>
      <c r="AO31" s="1000"/>
      <c r="AP31" s="1000" t="s">
        <v>558</v>
      </c>
      <c r="AQ31" s="1000"/>
      <c r="AR31" s="1000"/>
      <c r="AS31" s="1000"/>
      <c r="AT31" s="1000"/>
      <c r="AU31" s="1000" t="s">
        <v>558</v>
      </c>
      <c r="AV31" s="1000"/>
      <c r="AW31" s="1000"/>
      <c r="AX31" s="1000"/>
      <c r="AY31" s="1000"/>
      <c r="AZ31" s="1071"/>
      <c r="BA31" s="1071"/>
      <c r="BB31" s="1071"/>
      <c r="BC31" s="1071"/>
      <c r="BD31" s="1071"/>
      <c r="BE31" s="1011"/>
      <c r="BF31" s="1011"/>
      <c r="BG31" s="1011"/>
      <c r="BH31" s="1011"/>
      <c r="BI31" s="1012"/>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2158</v>
      </c>
      <c r="R32" s="1073"/>
      <c r="S32" s="1073"/>
      <c r="T32" s="1073"/>
      <c r="U32" s="1073"/>
      <c r="V32" s="1073">
        <v>1912</v>
      </c>
      <c r="W32" s="1073"/>
      <c r="X32" s="1073"/>
      <c r="Y32" s="1073"/>
      <c r="Z32" s="1073"/>
      <c r="AA32" s="1073">
        <v>247</v>
      </c>
      <c r="AB32" s="1073"/>
      <c r="AC32" s="1073"/>
      <c r="AD32" s="1073"/>
      <c r="AE32" s="1074"/>
      <c r="AF32" s="1050">
        <v>2591</v>
      </c>
      <c r="AG32" s="1051"/>
      <c r="AH32" s="1051"/>
      <c r="AI32" s="1051"/>
      <c r="AJ32" s="1052"/>
      <c r="AK32" s="1009">
        <v>113</v>
      </c>
      <c r="AL32" s="1000"/>
      <c r="AM32" s="1000"/>
      <c r="AN32" s="1000"/>
      <c r="AO32" s="1000"/>
      <c r="AP32" s="1000">
        <v>3089</v>
      </c>
      <c r="AQ32" s="1000"/>
      <c r="AR32" s="1000"/>
      <c r="AS32" s="1000"/>
      <c r="AT32" s="1000"/>
      <c r="AU32" s="1000">
        <v>707</v>
      </c>
      <c r="AV32" s="1000"/>
      <c r="AW32" s="1000"/>
      <c r="AX32" s="1000"/>
      <c r="AY32" s="1000"/>
      <c r="AZ32" s="1071" t="s">
        <v>483</v>
      </c>
      <c r="BA32" s="1071"/>
      <c r="BB32" s="1071"/>
      <c r="BC32" s="1071"/>
      <c r="BD32" s="1071"/>
      <c r="BE32" s="1011" t="s">
        <v>387</v>
      </c>
      <c r="BF32" s="1011"/>
      <c r="BG32" s="1011"/>
      <c r="BH32" s="1011"/>
      <c r="BI32" s="1012"/>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157</v>
      </c>
      <c r="R33" s="1073"/>
      <c r="S33" s="1073"/>
      <c r="T33" s="1073"/>
      <c r="U33" s="1073"/>
      <c r="V33" s="1073">
        <v>151</v>
      </c>
      <c r="W33" s="1073"/>
      <c r="X33" s="1073"/>
      <c r="Y33" s="1073"/>
      <c r="Z33" s="1073"/>
      <c r="AA33" s="1073">
        <v>6</v>
      </c>
      <c r="AB33" s="1073"/>
      <c r="AC33" s="1073"/>
      <c r="AD33" s="1073"/>
      <c r="AE33" s="1074"/>
      <c r="AF33" s="1050">
        <v>254</v>
      </c>
      <c r="AG33" s="1051"/>
      <c r="AH33" s="1051"/>
      <c r="AI33" s="1051"/>
      <c r="AJ33" s="1052"/>
      <c r="AK33" s="1009">
        <v>210</v>
      </c>
      <c r="AL33" s="1000"/>
      <c r="AM33" s="1000"/>
      <c r="AN33" s="1000"/>
      <c r="AO33" s="1000"/>
      <c r="AP33" s="1000">
        <v>1243</v>
      </c>
      <c r="AQ33" s="1000"/>
      <c r="AR33" s="1000"/>
      <c r="AS33" s="1000"/>
      <c r="AT33" s="1000"/>
      <c r="AU33" s="1000">
        <v>945</v>
      </c>
      <c r="AV33" s="1000"/>
      <c r="AW33" s="1000"/>
      <c r="AX33" s="1000"/>
      <c r="AY33" s="1000"/>
      <c r="AZ33" s="1071" t="s">
        <v>483</v>
      </c>
      <c r="BA33" s="1071"/>
      <c r="BB33" s="1071"/>
      <c r="BC33" s="1071"/>
      <c r="BD33" s="1071"/>
      <c r="BE33" s="1011" t="s">
        <v>387</v>
      </c>
      <c r="BF33" s="1011"/>
      <c r="BG33" s="1011"/>
      <c r="BH33" s="1011"/>
      <c r="BI33" s="1012"/>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3820</v>
      </c>
      <c r="R34" s="1073"/>
      <c r="S34" s="1073"/>
      <c r="T34" s="1073"/>
      <c r="U34" s="1073"/>
      <c r="V34" s="1073">
        <v>3121</v>
      </c>
      <c r="W34" s="1073"/>
      <c r="X34" s="1073"/>
      <c r="Y34" s="1073"/>
      <c r="Z34" s="1073"/>
      <c r="AA34" s="1073">
        <v>699</v>
      </c>
      <c r="AB34" s="1073"/>
      <c r="AC34" s="1073"/>
      <c r="AD34" s="1073"/>
      <c r="AE34" s="1074"/>
      <c r="AF34" s="1050">
        <v>699</v>
      </c>
      <c r="AG34" s="1051"/>
      <c r="AH34" s="1051"/>
      <c r="AI34" s="1051"/>
      <c r="AJ34" s="1052"/>
      <c r="AK34" s="1009">
        <v>1470</v>
      </c>
      <c r="AL34" s="1000"/>
      <c r="AM34" s="1000"/>
      <c r="AN34" s="1000"/>
      <c r="AO34" s="1000"/>
      <c r="AP34" s="1000">
        <v>27352</v>
      </c>
      <c r="AQ34" s="1000"/>
      <c r="AR34" s="1000"/>
      <c r="AS34" s="1000"/>
      <c r="AT34" s="1000"/>
      <c r="AU34" s="1000">
        <v>15372</v>
      </c>
      <c r="AV34" s="1000"/>
      <c r="AW34" s="1000"/>
      <c r="AX34" s="1000"/>
      <c r="AY34" s="1000"/>
      <c r="AZ34" s="1071" t="s">
        <v>483</v>
      </c>
      <c r="BA34" s="1071"/>
      <c r="BB34" s="1071"/>
      <c r="BC34" s="1071"/>
      <c r="BD34" s="1071"/>
      <c r="BE34" s="1011" t="s">
        <v>390</v>
      </c>
      <c r="BF34" s="1011"/>
      <c r="BG34" s="1011"/>
      <c r="BH34" s="1011"/>
      <c r="BI34" s="1012"/>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1286</v>
      </c>
      <c r="R35" s="1073"/>
      <c r="S35" s="1073"/>
      <c r="T35" s="1073"/>
      <c r="U35" s="1073"/>
      <c r="V35" s="1073">
        <v>1283</v>
      </c>
      <c r="W35" s="1073"/>
      <c r="X35" s="1073"/>
      <c r="Y35" s="1073"/>
      <c r="Z35" s="1073"/>
      <c r="AA35" s="1073">
        <v>3</v>
      </c>
      <c r="AB35" s="1073"/>
      <c r="AC35" s="1073"/>
      <c r="AD35" s="1073"/>
      <c r="AE35" s="1074"/>
      <c r="AF35" s="1050">
        <v>3</v>
      </c>
      <c r="AG35" s="1051"/>
      <c r="AH35" s="1051"/>
      <c r="AI35" s="1051"/>
      <c r="AJ35" s="1052"/>
      <c r="AK35" s="1009">
        <v>730</v>
      </c>
      <c r="AL35" s="1000"/>
      <c r="AM35" s="1000"/>
      <c r="AN35" s="1000"/>
      <c r="AO35" s="1000"/>
      <c r="AP35" s="1000">
        <v>5389</v>
      </c>
      <c r="AQ35" s="1000"/>
      <c r="AR35" s="1000"/>
      <c r="AS35" s="1000"/>
      <c r="AT35" s="1000"/>
      <c r="AU35" s="1000">
        <v>5184</v>
      </c>
      <c r="AV35" s="1000"/>
      <c r="AW35" s="1000"/>
      <c r="AX35" s="1000"/>
      <c r="AY35" s="1000"/>
      <c r="AZ35" s="1071" t="s">
        <v>483</v>
      </c>
      <c r="BA35" s="1071"/>
      <c r="BB35" s="1071"/>
      <c r="BC35" s="1071"/>
      <c r="BD35" s="1071"/>
      <c r="BE35" s="1011" t="s">
        <v>390</v>
      </c>
      <c r="BF35" s="1011"/>
      <c r="BG35" s="1011"/>
      <c r="BH35" s="1011"/>
      <c r="BI35" s="1012"/>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c r="A36" s="219">
        <v>9</v>
      </c>
      <c r="B36" s="1066" t="s">
        <v>392</v>
      </c>
      <c r="C36" s="1067"/>
      <c r="D36" s="1067"/>
      <c r="E36" s="1067"/>
      <c r="F36" s="1067"/>
      <c r="G36" s="1067"/>
      <c r="H36" s="1067"/>
      <c r="I36" s="1067"/>
      <c r="J36" s="1067"/>
      <c r="K36" s="1067"/>
      <c r="L36" s="1067"/>
      <c r="M36" s="1067"/>
      <c r="N36" s="1067"/>
      <c r="O36" s="1067"/>
      <c r="P36" s="1068"/>
      <c r="Q36" s="1072">
        <v>38</v>
      </c>
      <c r="R36" s="1073"/>
      <c r="S36" s="1073"/>
      <c r="T36" s="1073"/>
      <c r="U36" s="1073"/>
      <c r="V36" s="1073">
        <v>35</v>
      </c>
      <c r="W36" s="1073"/>
      <c r="X36" s="1073"/>
      <c r="Y36" s="1073"/>
      <c r="Z36" s="1073"/>
      <c r="AA36" s="1073">
        <v>3</v>
      </c>
      <c r="AB36" s="1073"/>
      <c r="AC36" s="1073"/>
      <c r="AD36" s="1073"/>
      <c r="AE36" s="1074"/>
      <c r="AF36" s="1050">
        <v>3</v>
      </c>
      <c r="AG36" s="1051"/>
      <c r="AH36" s="1051"/>
      <c r="AI36" s="1051"/>
      <c r="AJ36" s="1052"/>
      <c r="AK36" s="1009" t="s">
        <v>559</v>
      </c>
      <c r="AL36" s="1000"/>
      <c r="AM36" s="1000"/>
      <c r="AN36" s="1000"/>
      <c r="AO36" s="1000"/>
      <c r="AP36" s="1000">
        <v>21</v>
      </c>
      <c r="AQ36" s="1000"/>
      <c r="AR36" s="1000"/>
      <c r="AS36" s="1000"/>
      <c r="AT36" s="1000"/>
      <c r="AU36" s="1000">
        <v>5</v>
      </c>
      <c r="AV36" s="1000"/>
      <c r="AW36" s="1000"/>
      <c r="AX36" s="1000"/>
      <c r="AY36" s="1000"/>
      <c r="AZ36" s="1071" t="s">
        <v>483</v>
      </c>
      <c r="BA36" s="1071"/>
      <c r="BB36" s="1071"/>
      <c r="BC36" s="1071"/>
      <c r="BD36" s="1071"/>
      <c r="BE36" s="1011" t="s">
        <v>390</v>
      </c>
      <c r="BF36" s="1011"/>
      <c r="BG36" s="1011"/>
      <c r="BH36" s="1011"/>
      <c r="BI36" s="1012"/>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50"/>
      <c r="AG37" s="1051"/>
      <c r="AH37" s="1051"/>
      <c r="AI37" s="1051"/>
      <c r="AJ37" s="1052"/>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11"/>
      <c r="BF37" s="1011"/>
      <c r="BG37" s="1011"/>
      <c r="BH37" s="1011"/>
      <c r="BI37" s="1012"/>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50"/>
      <c r="AG38" s="1051"/>
      <c r="AH38" s="1051"/>
      <c r="AI38" s="1051"/>
      <c r="AJ38" s="1052"/>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11"/>
      <c r="BF38" s="1011"/>
      <c r="BG38" s="1011"/>
      <c r="BH38" s="1011"/>
      <c r="BI38" s="1012"/>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50"/>
      <c r="AG39" s="1051"/>
      <c r="AH39" s="1051"/>
      <c r="AI39" s="1051"/>
      <c r="AJ39" s="1052"/>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11"/>
      <c r="BF39" s="1011"/>
      <c r="BG39" s="1011"/>
      <c r="BH39" s="1011"/>
      <c r="BI39" s="1012"/>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50"/>
      <c r="AG40" s="1051"/>
      <c r="AH40" s="1051"/>
      <c r="AI40" s="1051"/>
      <c r="AJ40" s="1052"/>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11"/>
      <c r="BF40" s="1011"/>
      <c r="BG40" s="1011"/>
      <c r="BH40" s="1011"/>
      <c r="BI40" s="1012"/>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50"/>
      <c r="AG41" s="1051"/>
      <c r="AH41" s="1051"/>
      <c r="AI41" s="1051"/>
      <c r="AJ41" s="1052"/>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11"/>
      <c r="BF41" s="1011"/>
      <c r="BG41" s="1011"/>
      <c r="BH41" s="1011"/>
      <c r="BI41" s="1012"/>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50"/>
      <c r="AG42" s="1051"/>
      <c r="AH42" s="1051"/>
      <c r="AI42" s="1051"/>
      <c r="AJ42" s="1052"/>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11"/>
      <c r="BF42" s="1011"/>
      <c r="BG42" s="1011"/>
      <c r="BH42" s="1011"/>
      <c r="BI42" s="1012"/>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50"/>
      <c r="AG43" s="1051"/>
      <c r="AH43" s="1051"/>
      <c r="AI43" s="1051"/>
      <c r="AJ43" s="1052"/>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11"/>
      <c r="BF43" s="1011"/>
      <c r="BG43" s="1011"/>
      <c r="BH43" s="1011"/>
      <c r="BI43" s="1012"/>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50"/>
      <c r="AG44" s="1051"/>
      <c r="AH44" s="1051"/>
      <c r="AI44" s="1051"/>
      <c r="AJ44" s="1052"/>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11"/>
      <c r="BF44" s="1011"/>
      <c r="BG44" s="1011"/>
      <c r="BH44" s="1011"/>
      <c r="BI44" s="1012"/>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50"/>
      <c r="AG45" s="1051"/>
      <c r="AH45" s="1051"/>
      <c r="AI45" s="1051"/>
      <c r="AJ45" s="1052"/>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11"/>
      <c r="BF45" s="1011"/>
      <c r="BG45" s="1011"/>
      <c r="BH45" s="1011"/>
      <c r="BI45" s="1012"/>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50"/>
      <c r="AG46" s="1051"/>
      <c r="AH46" s="1051"/>
      <c r="AI46" s="1051"/>
      <c r="AJ46" s="1052"/>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11"/>
      <c r="BF46" s="1011"/>
      <c r="BG46" s="1011"/>
      <c r="BH46" s="1011"/>
      <c r="BI46" s="1012"/>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50"/>
      <c r="AG47" s="1051"/>
      <c r="AH47" s="1051"/>
      <c r="AI47" s="1051"/>
      <c r="AJ47" s="1052"/>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11"/>
      <c r="BF47" s="1011"/>
      <c r="BG47" s="1011"/>
      <c r="BH47" s="1011"/>
      <c r="BI47" s="1012"/>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50"/>
      <c r="AG48" s="1051"/>
      <c r="AH48" s="1051"/>
      <c r="AI48" s="1051"/>
      <c r="AJ48" s="1052"/>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11"/>
      <c r="BF48" s="1011"/>
      <c r="BG48" s="1011"/>
      <c r="BH48" s="1011"/>
      <c r="BI48" s="1012"/>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50"/>
      <c r="AG49" s="1051"/>
      <c r="AH49" s="1051"/>
      <c r="AI49" s="1051"/>
      <c r="AJ49" s="1052"/>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11"/>
      <c r="BF49" s="1011"/>
      <c r="BG49" s="1011"/>
      <c r="BH49" s="1011"/>
      <c r="BI49" s="1012"/>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4"/>
      <c r="S50" s="1054"/>
      <c r="T50" s="1054"/>
      <c r="U50" s="1054"/>
      <c r="V50" s="1054"/>
      <c r="W50" s="1054"/>
      <c r="X50" s="1054"/>
      <c r="Y50" s="1054"/>
      <c r="Z50" s="1054"/>
      <c r="AA50" s="1054"/>
      <c r="AB50" s="1054"/>
      <c r="AC50" s="1054"/>
      <c r="AD50" s="1054"/>
      <c r="AE50" s="1070"/>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11"/>
      <c r="BF50" s="1011"/>
      <c r="BG50" s="1011"/>
      <c r="BH50" s="1011"/>
      <c r="BI50" s="1012"/>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4"/>
      <c r="S51" s="1054"/>
      <c r="T51" s="1054"/>
      <c r="U51" s="1054"/>
      <c r="V51" s="1054"/>
      <c r="W51" s="1054"/>
      <c r="X51" s="1054"/>
      <c r="Y51" s="1054"/>
      <c r="Z51" s="1054"/>
      <c r="AA51" s="1054"/>
      <c r="AB51" s="1054"/>
      <c r="AC51" s="1054"/>
      <c r="AD51" s="1054"/>
      <c r="AE51" s="1070"/>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11"/>
      <c r="BF51" s="1011"/>
      <c r="BG51" s="1011"/>
      <c r="BH51" s="1011"/>
      <c r="BI51" s="1012"/>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4"/>
      <c r="S52" s="1054"/>
      <c r="T52" s="1054"/>
      <c r="U52" s="1054"/>
      <c r="V52" s="1054"/>
      <c r="W52" s="1054"/>
      <c r="X52" s="1054"/>
      <c r="Y52" s="1054"/>
      <c r="Z52" s="1054"/>
      <c r="AA52" s="1054"/>
      <c r="AB52" s="1054"/>
      <c r="AC52" s="1054"/>
      <c r="AD52" s="1054"/>
      <c r="AE52" s="1070"/>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11"/>
      <c r="BF52" s="1011"/>
      <c r="BG52" s="1011"/>
      <c r="BH52" s="1011"/>
      <c r="BI52" s="1012"/>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4"/>
      <c r="S53" s="1054"/>
      <c r="T53" s="1054"/>
      <c r="U53" s="1054"/>
      <c r="V53" s="1054"/>
      <c r="W53" s="1054"/>
      <c r="X53" s="1054"/>
      <c r="Y53" s="1054"/>
      <c r="Z53" s="1054"/>
      <c r="AA53" s="1054"/>
      <c r="AB53" s="1054"/>
      <c r="AC53" s="1054"/>
      <c r="AD53" s="1054"/>
      <c r="AE53" s="1070"/>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11"/>
      <c r="BF53" s="1011"/>
      <c r="BG53" s="1011"/>
      <c r="BH53" s="1011"/>
      <c r="BI53" s="1012"/>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4"/>
      <c r="S54" s="1054"/>
      <c r="T54" s="1054"/>
      <c r="U54" s="1054"/>
      <c r="V54" s="1054"/>
      <c r="W54" s="1054"/>
      <c r="X54" s="1054"/>
      <c r="Y54" s="1054"/>
      <c r="Z54" s="1054"/>
      <c r="AA54" s="1054"/>
      <c r="AB54" s="1054"/>
      <c r="AC54" s="1054"/>
      <c r="AD54" s="1054"/>
      <c r="AE54" s="1070"/>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11"/>
      <c r="BF54" s="1011"/>
      <c r="BG54" s="1011"/>
      <c r="BH54" s="1011"/>
      <c r="BI54" s="1012"/>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4"/>
      <c r="S55" s="1054"/>
      <c r="T55" s="1054"/>
      <c r="U55" s="1054"/>
      <c r="V55" s="1054"/>
      <c r="W55" s="1054"/>
      <c r="X55" s="1054"/>
      <c r="Y55" s="1054"/>
      <c r="Z55" s="1054"/>
      <c r="AA55" s="1054"/>
      <c r="AB55" s="1054"/>
      <c r="AC55" s="1054"/>
      <c r="AD55" s="1054"/>
      <c r="AE55" s="1070"/>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11"/>
      <c r="BF55" s="1011"/>
      <c r="BG55" s="1011"/>
      <c r="BH55" s="1011"/>
      <c r="BI55" s="1012"/>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4"/>
      <c r="S56" s="1054"/>
      <c r="T56" s="1054"/>
      <c r="U56" s="1054"/>
      <c r="V56" s="1054"/>
      <c r="W56" s="1054"/>
      <c r="X56" s="1054"/>
      <c r="Y56" s="1054"/>
      <c r="Z56" s="1054"/>
      <c r="AA56" s="1054"/>
      <c r="AB56" s="1054"/>
      <c r="AC56" s="1054"/>
      <c r="AD56" s="1054"/>
      <c r="AE56" s="1070"/>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11"/>
      <c r="BF56" s="1011"/>
      <c r="BG56" s="1011"/>
      <c r="BH56" s="1011"/>
      <c r="BI56" s="1012"/>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4"/>
      <c r="S57" s="1054"/>
      <c r="T57" s="1054"/>
      <c r="U57" s="1054"/>
      <c r="V57" s="1054"/>
      <c r="W57" s="1054"/>
      <c r="X57" s="1054"/>
      <c r="Y57" s="1054"/>
      <c r="Z57" s="1054"/>
      <c r="AA57" s="1054"/>
      <c r="AB57" s="1054"/>
      <c r="AC57" s="1054"/>
      <c r="AD57" s="1054"/>
      <c r="AE57" s="1070"/>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11"/>
      <c r="BF57" s="1011"/>
      <c r="BG57" s="1011"/>
      <c r="BH57" s="1011"/>
      <c r="BI57" s="1012"/>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4"/>
      <c r="S58" s="1054"/>
      <c r="T58" s="1054"/>
      <c r="U58" s="1054"/>
      <c r="V58" s="1054"/>
      <c r="W58" s="1054"/>
      <c r="X58" s="1054"/>
      <c r="Y58" s="1054"/>
      <c r="Z58" s="1054"/>
      <c r="AA58" s="1054"/>
      <c r="AB58" s="1054"/>
      <c r="AC58" s="1054"/>
      <c r="AD58" s="1054"/>
      <c r="AE58" s="1070"/>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11"/>
      <c r="BF58" s="1011"/>
      <c r="BG58" s="1011"/>
      <c r="BH58" s="1011"/>
      <c r="BI58" s="1012"/>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4"/>
      <c r="S59" s="1054"/>
      <c r="T59" s="1054"/>
      <c r="U59" s="1054"/>
      <c r="V59" s="1054"/>
      <c r="W59" s="1054"/>
      <c r="X59" s="1054"/>
      <c r="Y59" s="1054"/>
      <c r="Z59" s="1054"/>
      <c r="AA59" s="1054"/>
      <c r="AB59" s="1054"/>
      <c r="AC59" s="1054"/>
      <c r="AD59" s="1054"/>
      <c r="AE59" s="1070"/>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11"/>
      <c r="BF59" s="1011"/>
      <c r="BG59" s="1011"/>
      <c r="BH59" s="1011"/>
      <c r="BI59" s="1012"/>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4"/>
      <c r="S60" s="1054"/>
      <c r="T60" s="1054"/>
      <c r="U60" s="1054"/>
      <c r="V60" s="1054"/>
      <c r="W60" s="1054"/>
      <c r="X60" s="1054"/>
      <c r="Y60" s="1054"/>
      <c r="Z60" s="1054"/>
      <c r="AA60" s="1054"/>
      <c r="AB60" s="1054"/>
      <c r="AC60" s="1054"/>
      <c r="AD60" s="1054"/>
      <c r="AE60" s="1070"/>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11"/>
      <c r="BF60" s="1011"/>
      <c r="BG60" s="1011"/>
      <c r="BH60" s="1011"/>
      <c r="BI60" s="1012"/>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4"/>
      <c r="S61" s="1054"/>
      <c r="T61" s="1054"/>
      <c r="U61" s="1054"/>
      <c r="V61" s="1054"/>
      <c r="W61" s="1054"/>
      <c r="X61" s="1054"/>
      <c r="Y61" s="1054"/>
      <c r="Z61" s="1054"/>
      <c r="AA61" s="1054"/>
      <c r="AB61" s="1054"/>
      <c r="AC61" s="1054"/>
      <c r="AD61" s="1054"/>
      <c r="AE61" s="1070"/>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11"/>
      <c r="BF61" s="1011"/>
      <c r="BG61" s="1011"/>
      <c r="BH61" s="1011"/>
      <c r="BI61" s="1012"/>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4"/>
      <c r="S62" s="1054"/>
      <c r="T62" s="1054"/>
      <c r="U62" s="1054"/>
      <c r="V62" s="1054"/>
      <c r="W62" s="1054"/>
      <c r="X62" s="1054"/>
      <c r="Y62" s="1054"/>
      <c r="Z62" s="1054"/>
      <c r="AA62" s="1054"/>
      <c r="AB62" s="1054"/>
      <c r="AC62" s="1054"/>
      <c r="AD62" s="1054"/>
      <c r="AE62" s="1070"/>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11"/>
      <c r="BF62" s="1011"/>
      <c r="BG62" s="1011"/>
      <c r="BH62" s="1011"/>
      <c r="BI62" s="1012"/>
      <c r="BJ62" s="1063" t="s">
        <v>393</v>
      </c>
      <c r="BK62" s="1064"/>
      <c r="BL62" s="1064"/>
      <c r="BM62" s="1064"/>
      <c r="BN62" s="1065"/>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4163</v>
      </c>
      <c r="AG63" s="988"/>
      <c r="AH63" s="988"/>
      <c r="AI63" s="988"/>
      <c r="AJ63" s="1061"/>
      <c r="AK63" s="1062"/>
      <c r="AL63" s="992"/>
      <c r="AM63" s="992"/>
      <c r="AN63" s="992"/>
      <c r="AO63" s="992"/>
      <c r="AP63" s="988">
        <v>38263</v>
      </c>
      <c r="AQ63" s="988"/>
      <c r="AR63" s="988"/>
      <c r="AS63" s="988"/>
      <c r="AT63" s="988"/>
      <c r="AU63" s="988">
        <v>22588</v>
      </c>
      <c r="AV63" s="988"/>
      <c r="AW63" s="988"/>
      <c r="AX63" s="988"/>
      <c r="AY63" s="988"/>
      <c r="AZ63" s="1056"/>
      <c r="BA63" s="1056"/>
      <c r="BB63" s="1056"/>
      <c r="BC63" s="1056"/>
      <c r="BD63" s="1056"/>
      <c r="BE63" s="989"/>
      <c r="BF63" s="989"/>
      <c r="BG63" s="989"/>
      <c r="BH63" s="989"/>
      <c r="BI63" s="990"/>
      <c r="BJ63" s="1057" t="s">
        <v>224</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c r="A66" s="1026" t="s">
        <v>396</v>
      </c>
      <c r="B66" s="1027"/>
      <c r="C66" s="1027"/>
      <c r="D66" s="1027"/>
      <c r="E66" s="1027"/>
      <c r="F66" s="1027"/>
      <c r="G66" s="1027"/>
      <c r="H66" s="1027"/>
      <c r="I66" s="1027"/>
      <c r="J66" s="1027"/>
      <c r="K66" s="1027"/>
      <c r="L66" s="1027"/>
      <c r="M66" s="1027"/>
      <c r="N66" s="1027"/>
      <c r="O66" s="1027"/>
      <c r="P66" s="1028"/>
      <c r="Q66" s="1032" t="s">
        <v>374</v>
      </c>
      <c r="R66" s="1033"/>
      <c r="S66" s="1033"/>
      <c r="T66" s="1033"/>
      <c r="U66" s="1034"/>
      <c r="V66" s="1032" t="s">
        <v>375</v>
      </c>
      <c r="W66" s="1033"/>
      <c r="X66" s="1033"/>
      <c r="Y66" s="1033"/>
      <c r="Z66" s="1034"/>
      <c r="AA66" s="1032" t="s">
        <v>376</v>
      </c>
      <c r="AB66" s="1033"/>
      <c r="AC66" s="1033"/>
      <c r="AD66" s="1033"/>
      <c r="AE66" s="1034"/>
      <c r="AF66" s="1038" t="s">
        <v>377</v>
      </c>
      <c r="AG66" s="1039"/>
      <c r="AH66" s="1039"/>
      <c r="AI66" s="1039"/>
      <c r="AJ66" s="1040"/>
      <c r="AK66" s="1032" t="s">
        <v>378</v>
      </c>
      <c r="AL66" s="1027"/>
      <c r="AM66" s="1027"/>
      <c r="AN66" s="1027"/>
      <c r="AO66" s="1028"/>
      <c r="AP66" s="1032" t="s">
        <v>379</v>
      </c>
      <c r="AQ66" s="1033"/>
      <c r="AR66" s="1033"/>
      <c r="AS66" s="1033"/>
      <c r="AT66" s="1034"/>
      <c r="AU66" s="1032" t="s">
        <v>397</v>
      </c>
      <c r="AV66" s="1033"/>
      <c r="AW66" s="1033"/>
      <c r="AX66" s="1033"/>
      <c r="AY66" s="1034"/>
      <c r="AZ66" s="1032" t="s">
        <v>358</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6" t="s">
        <v>549</v>
      </c>
      <c r="C68" s="1017"/>
      <c r="D68" s="1017"/>
      <c r="E68" s="1017"/>
      <c r="F68" s="1017"/>
      <c r="G68" s="1017"/>
      <c r="H68" s="1017"/>
      <c r="I68" s="1017"/>
      <c r="J68" s="1017"/>
      <c r="K68" s="1017"/>
      <c r="L68" s="1017"/>
      <c r="M68" s="1017"/>
      <c r="N68" s="1017"/>
      <c r="O68" s="1017"/>
      <c r="P68" s="1018"/>
      <c r="Q68" s="1019">
        <v>3279</v>
      </c>
      <c r="R68" s="1013"/>
      <c r="S68" s="1013"/>
      <c r="T68" s="1013"/>
      <c r="U68" s="1013"/>
      <c r="V68" s="1013">
        <v>3223</v>
      </c>
      <c r="W68" s="1013"/>
      <c r="X68" s="1013"/>
      <c r="Y68" s="1013"/>
      <c r="Z68" s="1013"/>
      <c r="AA68" s="1013">
        <v>56</v>
      </c>
      <c r="AB68" s="1013"/>
      <c r="AC68" s="1013"/>
      <c r="AD68" s="1013"/>
      <c r="AE68" s="1013"/>
      <c r="AF68" s="1013">
        <v>56</v>
      </c>
      <c r="AG68" s="1013"/>
      <c r="AH68" s="1013"/>
      <c r="AI68" s="1013"/>
      <c r="AJ68" s="1013"/>
      <c r="AK68" s="1013">
        <v>118</v>
      </c>
      <c r="AL68" s="1013"/>
      <c r="AM68" s="1013"/>
      <c r="AN68" s="1013"/>
      <c r="AO68" s="1013"/>
      <c r="AP68" s="1013">
        <v>2506</v>
      </c>
      <c r="AQ68" s="1013"/>
      <c r="AR68" s="1013"/>
      <c r="AS68" s="1013"/>
      <c r="AT68" s="1013"/>
      <c r="AU68" s="1013">
        <v>1211</v>
      </c>
      <c r="AV68" s="1013"/>
      <c r="AW68" s="1013"/>
      <c r="AX68" s="1013"/>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193</v>
      </c>
      <c r="R69" s="1000"/>
      <c r="S69" s="1000"/>
      <c r="T69" s="1000"/>
      <c r="U69" s="1000"/>
      <c r="V69" s="1000">
        <v>172</v>
      </c>
      <c r="W69" s="1000"/>
      <c r="X69" s="1000"/>
      <c r="Y69" s="1000"/>
      <c r="Z69" s="1000"/>
      <c r="AA69" s="1000">
        <v>22</v>
      </c>
      <c r="AB69" s="1000"/>
      <c r="AC69" s="1000"/>
      <c r="AD69" s="1000"/>
      <c r="AE69" s="1000"/>
      <c r="AF69" s="1000">
        <v>22</v>
      </c>
      <c r="AG69" s="1000"/>
      <c r="AH69" s="1000"/>
      <c r="AI69" s="1000"/>
      <c r="AJ69" s="1000"/>
      <c r="AK69" s="1000" t="s">
        <v>558</v>
      </c>
      <c r="AL69" s="1000"/>
      <c r="AM69" s="1000"/>
      <c r="AN69" s="1000"/>
      <c r="AO69" s="1000"/>
      <c r="AP69" s="1000" t="s">
        <v>560</v>
      </c>
      <c r="AQ69" s="1000"/>
      <c r="AR69" s="1000"/>
      <c r="AS69" s="1000"/>
      <c r="AT69" s="1000"/>
      <c r="AU69" s="1000" t="s">
        <v>559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6">
        <v>637</v>
      </c>
      <c r="R70" s="1000"/>
      <c r="S70" s="1000"/>
      <c r="T70" s="1000"/>
      <c r="U70" s="1000"/>
      <c r="V70" s="1000">
        <v>588</v>
      </c>
      <c r="W70" s="1000"/>
      <c r="X70" s="1000"/>
      <c r="Y70" s="1000"/>
      <c r="Z70" s="1000"/>
      <c r="AA70" s="1000">
        <v>49</v>
      </c>
      <c r="AB70" s="1000"/>
      <c r="AC70" s="1000"/>
      <c r="AD70" s="1000"/>
      <c r="AE70" s="1000"/>
      <c r="AF70" s="1000">
        <v>49</v>
      </c>
      <c r="AG70" s="1000"/>
      <c r="AH70" s="1000"/>
      <c r="AI70" s="1000"/>
      <c r="AJ70" s="1000"/>
      <c r="AK70" s="1000">
        <v>22</v>
      </c>
      <c r="AL70" s="1000"/>
      <c r="AM70" s="1000"/>
      <c r="AN70" s="1000"/>
      <c r="AO70" s="1000"/>
      <c r="AP70" s="1000" t="s">
        <v>558</v>
      </c>
      <c r="AQ70" s="1000"/>
      <c r="AR70" s="1000"/>
      <c r="AS70" s="1000"/>
      <c r="AT70" s="1000"/>
      <c r="AU70" s="1000" t="s">
        <v>558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6">
        <v>1927</v>
      </c>
      <c r="R71" s="1000"/>
      <c r="S71" s="1000"/>
      <c r="T71" s="1000"/>
      <c r="U71" s="1000"/>
      <c r="V71" s="1000">
        <v>1838</v>
      </c>
      <c r="W71" s="1000"/>
      <c r="X71" s="1000"/>
      <c r="Y71" s="1000"/>
      <c r="Z71" s="1000"/>
      <c r="AA71" s="1000">
        <v>90</v>
      </c>
      <c r="AB71" s="1000"/>
      <c r="AC71" s="1000"/>
      <c r="AD71" s="1000"/>
      <c r="AE71" s="1000"/>
      <c r="AF71" s="1000">
        <v>90</v>
      </c>
      <c r="AG71" s="1000"/>
      <c r="AH71" s="1000"/>
      <c r="AI71" s="1000"/>
      <c r="AJ71" s="1000"/>
      <c r="AK71" s="1000" t="s">
        <v>561</v>
      </c>
      <c r="AL71" s="1000"/>
      <c r="AM71" s="1000"/>
      <c r="AN71" s="1000"/>
      <c r="AO71" s="1000"/>
      <c r="AP71" s="1000">
        <v>2487</v>
      </c>
      <c r="AQ71" s="1000"/>
      <c r="AR71" s="1000"/>
      <c r="AS71" s="1000"/>
      <c r="AT71" s="1000"/>
      <c r="AU71" s="1000">
        <v>1716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553</v>
      </c>
      <c r="C72" s="1004"/>
      <c r="D72" s="1004"/>
      <c r="E72" s="1004"/>
      <c r="F72" s="1004"/>
      <c r="G72" s="1004"/>
      <c r="H72" s="1004"/>
      <c r="I72" s="1004"/>
      <c r="J72" s="1004"/>
      <c r="K72" s="1004"/>
      <c r="L72" s="1004"/>
      <c r="M72" s="1004"/>
      <c r="N72" s="1004"/>
      <c r="O72" s="1004"/>
      <c r="P72" s="1005"/>
      <c r="Q72" s="1006">
        <v>102</v>
      </c>
      <c r="R72" s="1000"/>
      <c r="S72" s="1000"/>
      <c r="T72" s="1000"/>
      <c r="U72" s="1000"/>
      <c r="V72" s="1000">
        <v>79</v>
      </c>
      <c r="W72" s="1000"/>
      <c r="X72" s="1000"/>
      <c r="Y72" s="1000"/>
      <c r="Z72" s="1000"/>
      <c r="AA72" s="1000">
        <v>23</v>
      </c>
      <c r="AB72" s="1000"/>
      <c r="AC72" s="1000"/>
      <c r="AD72" s="1000"/>
      <c r="AE72" s="1000"/>
      <c r="AF72" s="1000">
        <v>23</v>
      </c>
      <c r="AG72" s="1000"/>
      <c r="AH72" s="1000"/>
      <c r="AI72" s="1000"/>
      <c r="AJ72" s="1000"/>
      <c r="AK72" s="1000" t="s">
        <v>560</v>
      </c>
      <c r="AL72" s="1000"/>
      <c r="AM72" s="1000"/>
      <c r="AN72" s="1000"/>
      <c r="AO72" s="1000"/>
      <c r="AP72" s="1000" t="s">
        <v>558</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562</v>
      </c>
      <c r="C73" s="1004"/>
      <c r="D73" s="1004"/>
      <c r="E73" s="1004"/>
      <c r="F73" s="1004"/>
      <c r="G73" s="1004"/>
      <c r="H73" s="1004"/>
      <c r="I73" s="1004"/>
      <c r="J73" s="1004"/>
      <c r="K73" s="1004"/>
      <c r="L73" s="1004"/>
      <c r="M73" s="1004"/>
      <c r="N73" s="1004"/>
      <c r="O73" s="1004"/>
      <c r="P73" s="1005"/>
      <c r="Q73" s="1006">
        <v>534</v>
      </c>
      <c r="R73" s="1000"/>
      <c r="S73" s="1000"/>
      <c r="T73" s="1000"/>
      <c r="U73" s="1000"/>
      <c r="V73" s="1000">
        <v>407</v>
      </c>
      <c r="W73" s="1000"/>
      <c r="X73" s="1000"/>
      <c r="Y73" s="1000"/>
      <c r="Z73" s="1000"/>
      <c r="AA73" s="1000">
        <v>128</v>
      </c>
      <c r="AB73" s="1000"/>
      <c r="AC73" s="1000"/>
      <c r="AD73" s="1000"/>
      <c r="AE73" s="1000"/>
      <c r="AF73" s="1000">
        <v>128</v>
      </c>
      <c r="AG73" s="1000"/>
      <c r="AH73" s="1000"/>
      <c r="AI73" s="1000"/>
      <c r="AJ73" s="1000"/>
      <c r="AK73" s="1000">
        <v>4</v>
      </c>
      <c r="AL73" s="1000"/>
      <c r="AM73" s="1000"/>
      <c r="AN73" s="1000"/>
      <c r="AO73" s="1000"/>
      <c r="AP73" s="1000">
        <v>2054</v>
      </c>
      <c r="AQ73" s="1000"/>
      <c r="AR73" s="1000"/>
      <c r="AS73" s="1000"/>
      <c r="AT73" s="1000"/>
      <c r="AU73" s="1000" t="s">
        <v>558</v>
      </c>
      <c r="AV73" s="1000"/>
      <c r="AW73" s="1000"/>
      <c r="AX73" s="1000"/>
      <c r="AY73" s="1000"/>
      <c r="AZ73" s="1011" t="s">
        <v>387</v>
      </c>
      <c r="BA73" s="1011"/>
      <c r="BB73" s="1011"/>
      <c r="BC73" s="1011"/>
      <c r="BD73" s="101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554</v>
      </c>
      <c r="C74" s="1004"/>
      <c r="D74" s="1004"/>
      <c r="E74" s="1004"/>
      <c r="F74" s="1004"/>
      <c r="G74" s="1004"/>
      <c r="H74" s="1004"/>
      <c r="I74" s="1004"/>
      <c r="J74" s="1004"/>
      <c r="K74" s="1004"/>
      <c r="L74" s="1004"/>
      <c r="M74" s="1004"/>
      <c r="N74" s="1004"/>
      <c r="O74" s="1004"/>
      <c r="P74" s="1005"/>
      <c r="Q74" s="1006">
        <v>648</v>
      </c>
      <c r="R74" s="1000"/>
      <c r="S74" s="1000"/>
      <c r="T74" s="1000"/>
      <c r="U74" s="1000"/>
      <c r="V74" s="1000">
        <v>632</v>
      </c>
      <c r="W74" s="1000"/>
      <c r="X74" s="1000"/>
      <c r="Y74" s="1000"/>
      <c r="Z74" s="1000"/>
      <c r="AA74" s="1000">
        <v>16</v>
      </c>
      <c r="AB74" s="1000"/>
      <c r="AC74" s="1000"/>
      <c r="AD74" s="1000"/>
      <c r="AE74" s="1000"/>
      <c r="AF74" s="1000">
        <v>16</v>
      </c>
      <c r="AG74" s="1000"/>
      <c r="AH74" s="1000"/>
      <c r="AI74" s="1000"/>
      <c r="AJ74" s="1000"/>
      <c r="AK74" s="1000">
        <v>1</v>
      </c>
      <c r="AL74" s="1000"/>
      <c r="AM74" s="1000"/>
      <c r="AN74" s="1000"/>
      <c r="AO74" s="1000"/>
      <c r="AP74" s="1000">
        <v>281</v>
      </c>
      <c r="AQ74" s="1000"/>
      <c r="AR74" s="1000"/>
      <c r="AS74" s="1000"/>
      <c r="AT74" s="1000"/>
      <c r="AU74" s="1000" t="s">
        <v>558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555</v>
      </c>
      <c r="C75" s="1004"/>
      <c r="D75" s="1004"/>
      <c r="E75" s="1004"/>
      <c r="F75" s="1004"/>
      <c r="G75" s="1004"/>
      <c r="H75" s="1004"/>
      <c r="I75" s="1004"/>
      <c r="J75" s="1004"/>
      <c r="K75" s="1004"/>
      <c r="L75" s="1004"/>
      <c r="M75" s="1004"/>
      <c r="N75" s="1004"/>
      <c r="O75" s="1004"/>
      <c r="P75" s="1005"/>
      <c r="Q75" s="1007">
        <v>84</v>
      </c>
      <c r="R75" s="1008"/>
      <c r="S75" s="1008"/>
      <c r="T75" s="1008"/>
      <c r="U75" s="1009"/>
      <c r="V75" s="1010">
        <v>77</v>
      </c>
      <c r="W75" s="1008"/>
      <c r="X75" s="1008"/>
      <c r="Y75" s="1008"/>
      <c r="Z75" s="1009"/>
      <c r="AA75" s="1010">
        <v>7</v>
      </c>
      <c r="AB75" s="1008"/>
      <c r="AC75" s="1008"/>
      <c r="AD75" s="1008"/>
      <c r="AE75" s="1009"/>
      <c r="AF75" s="1010">
        <v>7</v>
      </c>
      <c r="AG75" s="1008"/>
      <c r="AH75" s="1008"/>
      <c r="AI75" s="1008"/>
      <c r="AJ75" s="1009"/>
      <c r="AK75" s="1010" t="s">
        <v>558</v>
      </c>
      <c r="AL75" s="1008"/>
      <c r="AM75" s="1008"/>
      <c r="AN75" s="1008"/>
      <c r="AO75" s="1009"/>
      <c r="AP75" s="1010" t="s">
        <v>558</v>
      </c>
      <c r="AQ75" s="1008"/>
      <c r="AR75" s="1008"/>
      <c r="AS75" s="1008"/>
      <c r="AT75" s="1009"/>
      <c r="AU75" s="1010" t="s">
        <v>560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556</v>
      </c>
      <c r="C76" s="1004"/>
      <c r="D76" s="1004"/>
      <c r="E76" s="1004"/>
      <c r="F76" s="1004"/>
      <c r="G76" s="1004"/>
      <c r="H76" s="1004"/>
      <c r="I76" s="1004"/>
      <c r="J76" s="1004"/>
      <c r="K76" s="1004"/>
      <c r="L76" s="1004"/>
      <c r="M76" s="1004"/>
      <c r="N76" s="1004"/>
      <c r="O76" s="1004"/>
      <c r="P76" s="1005"/>
      <c r="Q76" s="1007">
        <v>146</v>
      </c>
      <c r="R76" s="1008"/>
      <c r="S76" s="1008"/>
      <c r="T76" s="1008"/>
      <c r="U76" s="1009"/>
      <c r="V76" s="1010">
        <v>138</v>
      </c>
      <c r="W76" s="1008"/>
      <c r="X76" s="1008"/>
      <c r="Y76" s="1008"/>
      <c r="Z76" s="1009"/>
      <c r="AA76" s="1010">
        <v>7</v>
      </c>
      <c r="AB76" s="1008"/>
      <c r="AC76" s="1008"/>
      <c r="AD76" s="1008"/>
      <c r="AE76" s="1009"/>
      <c r="AF76" s="1010">
        <v>7</v>
      </c>
      <c r="AG76" s="1008"/>
      <c r="AH76" s="1008"/>
      <c r="AI76" s="1008"/>
      <c r="AJ76" s="1009"/>
      <c r="AK76" s="1010" t="s">
        <v>558</v>
      </c>
      <c r="AL76" s="1008"/>
      <c r="AM76" s="1008"/>
      <c r="AN76" s="1008"/>
      <c r="AO76" s="1009"/>
      <c r="AP76" s="1010" t="s">
        <v>560</v>
      </c>
      <c r="AQ76" s="1008"/>
      <c r="AR76" s="1008"/>
      <c r="AS76" s="1008"/>
      <c r="AT76" s="1009"/>
      <c r="AU76" s="1010" t="s">
        <v>558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557</v>
      </c>
      <c r="C77" s="1004"/>
      <c r="D77" s="1004"/>
      <c r="E77" s="1004"/>
      <c r="F77" s="1004"/>
      <c r="G77" s="1004"/>
      <c r="H77" s="1004"/>
      <c r="I77" s="1004"/>
      <c r="J77" s="1004"/>
      <c r="K77" s="1004"/>
      <c r="L77" s="1004"/>
      <c r="M77" s="1004"/>
      <c r="N77" s="1004"/>
      <c r="O77" s="1004"/>
      <c r="P77" s="1005"/>
      <c r="Q77" s="1007">
        <v>155566</v>
      </c>
      <c r="R77" s="1008"/>
      <c r="S77" s="1008"/>
      <c r="T77" s="1008"/>
      <c r="U77" s="1009"/>
      <c r="V77" s="1010">
        <v>148928</v>
      </c>
      <c r="W77" s="1008"/>
      <c r="X77" s="1008"/>
      <c r="Y77" s="1008"/>
      <c r="Z77" s="1009"/>
      <c r="AA77" s="1010">
        <v>6639</v>
      </c>
      <c r="AB77" s="1008"/>
      <c r="AC77" s="1008"/>
      <c r="AD77" s="1008"/>
      <c r="AE77" s="1009"/>
      <c r="AF77" s="1010">
        <v>6639</v>
      </c>
      <c r="AG77" s="1008"/>
      <c r="AH77" s="1008"/>
      <c r="AI77" s="1008"/>
      <c r="AJ77" s="1009"/>
      <c r="AK77" s="1010" t="s">
        <v>563</v>
      </c>
      <c r="AL77" s="1008"/>
      <c r="AM77" s="1008"/>
      <c r="AN77" s="1008"/>
      <c r="AO77" s="1009"/>
      <c r="AP77" s="1010" t="s">
        <v>558</v>
      </c>
      <c r="AQ77" s="1008"/>
      <c r="AR77" s="1008"/>
      <c r="AS77" s="1008"/>
      <c r="AT77" s="1009"/>
      <c r="AU77" s="1010" t="s">
        <v>558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7037</v>
      </c>
      <c r="AG88" s="988"/>
      <c r="AH88" s="988"/>
      <c r="AI88" s="988"/>
      <c r="AJ88" s="988"/>
      <c r="AK88" s="992"/>
      <c r="AL88" s="992"/>
      <c r="AM88" s="992"/>
      <c r="AN88" s="992"/>
      <c r="AO88" s="992"/>
      <c r="AP88" s="988">
        <v>7328</v>
      </c>
      <c r="AQ88" s="988"/>
      <c r="AR88" s="988"/>
      <c r="AS88" s="988"/>
      <c r="AT88" s="988"/>
      <c r="AU88" s="988">
        <v>2927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170</v>
      </c>
      <c r="CS102" s="980"/>
      <c r="CT102" s="980"/>
      <c r="CU102" s="980"/>
      <c r="CV102" s="981"/>
      <c r="CW102" s="979">
        <v>0</v>
      </c>
      <c r="CX102" s="980"/>
      <c r="CY102" s="980"/>
      <c r="CZ102" s="980"/>
      <c r="DA102" s="981"/>
      <c r="DB102" s="979">
        <v>25</v>
      </c>
      <c r="DC102" s="980"/>
      <c r="DD102" s="980"/>
      <c r="DE102" s="980"/>
      <c r="DF102" s="981"/>
      <c r="DG102" s="979" t="s">
        <v>559</v>
      </c>
      <c r="DH102" s="980"/>
      <c r="DI102" s="980"/>
      <c r="DJ102" s="980"/>
      <c r="DK102" s="981"/>
      <c r="DL102" s="979" t="s">
        <v>559</v>
      </c>
      <c r="DM102" s="980"/>
      <c r="DN102" s="980"/>
      <c r="DO102" s="980"/>
      <c r="DP102" s="981"/>
      <c r="DQ102" s="979" t="s">
        <v>564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290</v>
      </c>
      <c r="AG109" s="923"/>
      <c r="AH109" s="923"/>
      <c r="AI109" s="923"/>
      <c r="AJ109" s="924"/>
      <c r="AK109" s="925" t="s">
        <v>289</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290</v>
      </c>
      <c r="BW109" s="923"/>
      <c r="BX109" s="923"/>
      <c r="BY109" s="923"/>
      <c r="BZ109" s="924"/>
      <c r="CA109" s="925" t="s">
        <v>289</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290</v>
      </c>
      <c r="DM109" s="923"/>
      <c r="DN109" s="923"/>
      <c r="DO109" s="923"/>
      <c r="DP109" s="924"/>
      <c r="DQ109" s="925" t="s">
        <v>289</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5730739</v>
      </c>
      <c r="AB110" s="916"/>
      <c r="AC110" s="916"/>
      <c r="AD110" s="916"/>
      <c r="AE110" s="917"/>
      <c r="AF110" s="918">
        <v>5825373</v>
      </c>
      <c r="AG110" s="916"/>
      <c r="AH110" s="916"/>
      <c r="AI110" s="916"/>
      <c r="AJ110" s="917"/>
      <c r="AK110" s="918">
        <v>5935791</v>
      </c>
      <c r="AL110" s="916"/>
      <c r="AM110" s="916"/>
      <c r="AN110" s="916"/>
      <c r="AO110" s="917"/>
      <c r="AP110" s="919">
        <v>24.3</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57876268</v>
      </c>
      <c r="BR110" s="863"/>
      <c r="BS110" s="863"/>
      <c r="BT110" s="863"/>
      <c r="BU110" s="863"/>
      <c r="BV110" s="863">
        <v>58394155</v>
      </c>
      <c r="BW110" s="863"/>
      <c r="BX110" s="863"/>
      <c r="BY110" s="863"/>
      <c r="BZ110" s="863"/>
      <c r="CA110" s="863">
        <v>59350337</v>
      </c>
      <c r="CB110" s="863"/>
      <c r="CC110" s="863"/>
      <c r="CD110" s="863"/>
      <c r="CE110" s="863"/>
      <c r="CF110" s="887">
        <v>242.7</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2154232</v>
      </c>
      <c r="BR111" s="835"/>
      <c r="BS111" s="835"/>
      <c r="BT111" s="835"/>
      <c r="BU111" s="835"/>
      <c r="BV111" s="835">
        <v>2106974</v>
      </c>
      <c r="BW111" s="835"/>
      <c r="BX111" s="835"/>
      <c r="BY111" s="835"/>
      <c r="BZ111" s="835"/>
      <c r="CA111" s="835">
        <v>1309115</v>
      </c>
      <c r="CB111" s="835"/>
      <c r="CC111" s="835"/>
      <c r="CD111" s="835"/>
      <c r="CE111" s="835"/>
      <c r="CF111" s="896">
        <v>5.4</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22883568</v>
      </c>
      <c r="BR112" s="835"/>
      <c r="BS112" s="835"/>
      <c r="BT112" s="835"/>
      <c r="BU112" s="835"/>
      <c r="BV112" s="835">
        <v>22689714</v>
      </c>
      <c r="BW112" s="835"/>
      <c r="BX112" s="835"/>
      <c r="BY112" s="835"/>
      <c r="BZ112" s="835"/>
      <c r="CA112" s="835">
        <v>22588079</v>
      </c>
      <c r="CB112" s="835"/>
      <c r="CC112" s="835"/>
      <c r="CD112" s="835"/>
      <c r="CE112" s="835"/>
      <c r="CF112" s="896">
        <v>92.4</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1197327</v>
      </c>
      <c r="DH112" s="835"/>
      <c r="DI112" s="835"/>
      <c r="DJ112" s="835"/>
      <c r="DK112" s="835"/>
      <c r="DL112" s="835">
        <v>1197327</v>
      </c>
      <c r="DM112" s="835"/>
      <c r="DN112" s="835"/>
      <c r="DO112" s="835"/>
      <c r="DP112" s="835"/>
      <c r="DQ112" s="835">
        <v>1197327</v>
      </c>
      <c r="DR112" s="835"/>
      <c r="DS112" s="835"/>
      <c r="DT112" s="835"/>
      <c r="DU112" s="835"/>
      <c r="DV112" s="812">
        <v>4.9000000000000004</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1501262</v>
      </c>
      <c r="AB113" s="944"/>
      <c r="AC113" s="944"/>
      <c r="AD113" s="944"/>
      <c r="AE113" s="945"/>
      <c r="AF113" s="946">
        <v>1776640</v>
      </c>
      <c r="AG113" s="944"/>
      <c r="AH113" s="944"/>
      <c r="AI113" s="944"/>
      <c r="AJ113" s="945"/>
      <c r="AK113" s="946">
        <v>1753132</v>
      </c>
      <c r="AL113" s="944"/>
      <c r="AM113" s="944"/>
      <c r="AN113" s="944"/>
      <c r="AO113" s="945"/>
      <c r="AP113" s="947">
        <v>7.2</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3814595</v>
      </c>
      <c r="BR113" s="835"/>
      <c r="BS113" s="835"/>
      <c r="BT113" s="835"/>
      <c r="BU113" s="835"/>
      <c r="BV113" s="835">
        <v>3418724</v>
      </c>
      <c r="BW113" s="835"/>
      <c r="BX113" s="835"/>
      <c r="BY113" s="835"/>
      <c r="BZ113" s="835"/>
      <c r="CA113" s="835">
        <v>2927584</v>
      </c>
      <c r="CB113" s="835"/>
      <c r="CC113" s="835"/>
      <c r="CD113" s="835"/>
      <c r="CE113" s="835"/>
      <c r="CF113" s="896">
        <v>12</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594930</v>
      </c>
      <c r="AB114" s="798"/>
      <c r="AC114" s="798"/>
      <c r="AD114" s="798"/>
      <c r="AE114" s="799"/>
      <c r="AF114" s="800">
        <v>596131</v>
      </c>
      <c r="AG114" s="798"/>
      <c r="AH114" s="798"/>
      <c r="AI114" s="798"/>
      <c r="AJ114" s="799"/>
      <c r="AK114" s="800">
        <v>567951</v>
      </c>
      <c r="AL114" s="798"/>
      <c r="AM114" s="798"/>
      <c r="AN114" s="798"/>
      <c r="AO114" s="799"/>
      <c r="AP114" s="845">
        <v>2.2999999999999998</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9151196</v>
      </c>
      <c r="BR114" s="835"/>
      <c r="BS114" s="835"/>
      <c r="BT114" s="835"/>
      <c r="BU114" s="835"/>
      <c r="BV114" s="835">
        <v>8285727</v>
      </c>
      <c r="BW114" s="835"/>
      <c r="BX114" s="835"/>
      <c r="BY114" s="835"/>
      <c r="BZ114" s="835"/>
      <c r="CA114" s="835">
        <v>8352377</v>
      </c>
      <c r="CB114" s="835"/>
      <c r="CC114" s="835"/>
      <c r="CD114" s="835"/>
      <c r="CE114" s="835"/>
      <c r="CF114" s="896">
        <v>34.200000000000003</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48928</v>
      </c>
      <c r="AB115" s="944"/>
      <c r="AC115" s="944"/>
      <c r="AD115" s="944"/>
      <c r="AE115" s="945"/>
      <c r="AF115" s="946">
        <v>41400</v>
      </c>
      <c r="AG115" s="944"/>
      <c r="AH115" s="944"/>
      <c r="AI115" s="944"/>
      <c r="AJ115" s="945"/>
      <c r="AK115" s="946">
        <v>33644</v>
      </c>
      <c r="AL115" s="944"/>
      <c r="AM115" s="944"/>
      <c r="AN115" s="944"/>
      <c r="AO115" s="945"/>
      <c r="AP115" s="947">
        <v>0.1</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2178</v>
      </c>
      <c r="BR115" s="835"/>
      <c r="BS115" s="835"/>
      <c r="BT115" s="835"/>
      <c r="BU115" s="835"/>
      <c r="BV115" s="835">
        <v>954</v>
      </c>
      <c r="BW115" s="835"/>
      <c r="BX115" s="835"/>
      <c r="BY115" s="835"/>
      <c r="BZ115" s="835"/>
      <c r="CA115" s="835" t="s">
        <v>224</v>
      </c>
      <c r="CB115" s="835"/>
      <c r="CC115" s="835"/>
      <c r="CD115" s="835"/>
      <c r="CE115" s="835"/>
      <c r="CF115" s="896" t="s">
        <v>224</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770072</v>
      </c>
      <c r="DH115" s="798"/>
      <c r="DI115" s="798"/>
      <c r="DJ115" s="798"/>
      <c r="DK115" s="799"/>
      <c r="DL115" s="800">
        <v>764215</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677</v>
      </c>
      <c r="AB116" s="798"/>
      <c r="AC116" s="798"/>
      <c r="AD116" s="798"/>
      <c r="AE116" s="799"/>
      <c r="AF116" s="800" t="s">
        <v>224</v>
      </c>
      <c r="AG116" s="798"/>
      <c r="AH116" s="798"/>
      <c r="AI116" s="798"/>
      <c r="AJ116" s="799"/>
      <c r="AK116" s="800">
        <v>189</v>
      </c>
      <c r="AL116" s="798"/>
      <c r="AM116" s="798"/>
      <c r="AN116" s="798"/>
      <c r="AO116" s="799"/>
      <c r="AP116" s="845">
        <v>0</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186833</v>
      </c>
      <c r="DH116" s="798"/>
      <c r="DI116" s="798"/>
      <c r="DJ116" s="798"/>
      <c r="DK116" s="799"/>
      <c r="DL116" s="800">
        <v>145432</v>
      </c>
      <c r="DM116" s="798"/>
      <c r="DN116" s="798"/>
      <c r="DO116" s="798"/>
      <c r="DP116" s="799"/>
      <c r="DQ116" s="800">
        <v>111788</v>
      </c>
      <c r="DR116" s="798"/>
      <c r="DS116" s="798"/>
      <c r="DT116" s="798"/>
      <c r="DU116" s="799"/>
      <c r="DV116" s="845">
        <v>0.5</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7876536</v>
      </c>
      <c r="AB117" s="930"/>
      <c r="AC117" s="930"/>
      <c r="AD117" s="930"/>
      <c r="AE117" s="931"/>
      <c r="AF117" s="932">
        <v>8239544</v>
      </c>
      <c r="AG117" s="930"/>
      <c r="AH117" s="930"/>
      <c r="AI117" s="930"/>
      <c r="AJ117" s="931"/>
      <c r="AK117" s="932">
        <v>8290707</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290</v>
      </c>
      <c r="AG118" s="923"/>
      <c r="AH118" s="923"/>
      <c r="AI118" s="923"/>
      <c r="AJ118" s="924"/>
      <c r="AK118" s="925" t="s">
        <v>289</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438</v>
      </c>
      <c r="BP119" s="899"/>
      <c r="BQ119" s="903">
        <v>95882037</v>
      </c>
      <c r="BR119" s="866"/>
      <c r="BS119" s="866"/>
      <c r="BT119" s="866"/>
      <c r="BU119" s="866"/>
      <c r="BV119" s="866">
        <v>94896248</v>
      </c>
      <c r="BW119" s="866"/>
      <c r="BX119" s="866"/>
      <c r="BY119" s="866"/>
      <c r="BZ119" s="866"/>
      <c r="CA119" s="866">
        <v>94527492</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22441707</v>
      </c>
      <c r="BR120" s="863"/>
      <c r="BS120" s="863"/>
      <c r="BT120" s="863"/>
      <c r="BU120" s="863"/>
      <c r="BV120" s="863">
        <v>23849929</v>
      </c>
      <c r="BW120" s="863"/>
      <c r="BX120" s="863"/>
      <c r="BY120" s="863"/>
      <c r="BZ120" s="863"/>
      <c r="CA120" s="863">
        <v>22866993</v>
      </c>
      <c r="CB120" s="863"/>
      <c r="CC120" s="863"/>
      <c r="CD120" s="863"/>
      <c r="CE120" s="863"/>
      <c r="CF120" s="887">
        <v>93.5</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15336852</v>
      </c>
      <c r="DH120" s="863"/>
      <c r="DI120" s="863"/>
      <c r="DJ120" s="863"/>
      <c r="DK120" s="863"/>
      <c r="DL120" s="863">
        <v>15249889</v>
      </c>
      <c r="DM120" s="863"/>
      <c r="DN120" s="863"/>
      <c r="DO120" s="863"/>
      <c r="DP120" s="863"/>
      <c r="DQ120" s="863">
        <v>15371733</v>
      </c>
      <c r="DR120" s="863"/>
      <c r="DS120" s="863"/>
      <c r="DT120" s="863"/>
      <c r="DU120" s="863"/>
      <c r="DV120" s="864">
        <v>62.9</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5544521</v>
      </c>
      <c r="BR121" s="835"/>
      <c r="BS121" s="835"/>
      <c r="BT121" s="835"/>
      <c r="BU121" s="835"/>
      <c r="BV121" s="835">
        <v>5142707</v>
      </c>
      <c r="BW121" s="835"/>
      <c r="BX121" s="835"/>
      <c r="BY121" s="835"/>
      <c r="BZ121" s="835"/>
      <c r="CA121" s="835">
        <v>3429548</v>
      </c>
      <c r="CB121" s="835"/>
      <c r="CC121" s="835"/>
      <c r="CD121" s="835"/>
      <c r="CE121" s="835"/>
      <c r="CF121" s="896">
        <v>14</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5434706</v>
      </c>
      <c r="DH121" s="835"/>
      <c r="DI121" s="835"/>
      <c r="DJ121" s="835"/>
      <c r="DK121" s="835"/>
      <c r="DL121" s="835">
        <v>5381267</v>
      </c>
      <c r="DM121" s="835"/>
      <c r="DN121" s="835"/>
      <c r="DO121" s="835"/>
      <c r="DP121" s="835"/>
      <c r="DQ121" s="835">
        <v>5183780</v>
      </c>
      <c r="DR121" s="835"/>
      <c r="DS121" s="835"/>
      <c r="DT121" s="835"/>
      <c r="DU121" s="835"/>
      <c r="DV121" s="812">
        <v>21.2</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66958619</v>
      </c>
      <c r="BR122" s="866"/>
      <c r="BS122" s="866"/>
      <c r="BT122" s="866"/>
      <c r="BU122" s="866"/>
      <c r="BV122" s="866">
        <v>67170823</v>
      </c>
      <c r="BW122" s="866"/>
      <c r="BX122" s="866"/>
      <c r="BY122" s="866"/>
      <c r="BZ122" s="866"/>
      <c r="CA122" s="866">
        <v>67188444</v>
      </c>
      <c r="CB122" s="866"/>
      <c r="CC122" s="866"/>
      <c r="CD122" s="866"/>
      <c r="CE122" s="866"/>
      <c r="CF122" s="867">
        <v>274.8</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1175231</v>
      </c>
      <c r="DH122" s="835"/>
      <c r="DI122" s="835"/>
      <c r="DJ122" s="835"/>
      <c r="DK122" s="835"/>
      <c r="DL122" s="835">
        <v>986425</v>
      </c>
      <c r="DM122" s="835"/>
      <c r="DN122" s="835"/>
      <c r="DO122" s="835"/>
      <c r="DP122" s="835"/>
      <c r="DQ122" s="835">
        <v>944911</v>
      </c>
      <c r="DR122" s="835"/>
      <c r="DS122" s="835"/>
      <c r="DT122" s="835"/>
      <c r="DU122" s="835"/>
      <c r="DV122" s="812">
        <v>3.9</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446</v>
      </c>
      <c r="BP123" s="899"/>
      <c r="BQ123" s="853">
        <v>94944847</v>
      </c>
      <c r="BR123" s="854"/>
      <c r="BS123" s="854"/>
      <c r="BT123" s="854"/>
      <c r="BU123" s="854"/>
      <c r="BV123" s="854">
        <v>96163459</v>
      </c>
      <c r="BW123" s="854"/>
      <c r="BX123" s="854"/>
      <c r="BY123" s="854"/>
      <c r="BZ123" s="854"/>
      <c r="CA123" s="854">
        <v>93484985</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68638</v>
      </c>
      <c r="DH123" s="798"/>
      <c r="DI123" s="798"/>
      <c r="DJ123" s="798"/>
      <c r="DK123" s="799"/>
      <c r="DL123" s="800">
        <v>66858</v>
      </c>
      <c r="DM123" s="798"/>
      <c r="DN123" s="798"/>
      <c r="DO123" s="798"/>
      <c r="DP123" s="799"/>
      <c r="DQ123" s="800">
        <v>707408</v>
      </c>
      <c r="DR123" s="798"/>
      <c r="DS123" s="798"/>
      <c r="DT123" s="798"/>
      <c r="DU123" s="799"/>
      <c r="DV123" s="845">
        <v>2.9</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3.7</v>
      </c>
      <c r="BR124" s="852"/>
      <c r="BS124" s="852"/>
      <c r="BT124" s="852"/>
      <c r="BU124" s="852"/>
      <c r="BV124" s="852" t="s">
        <v>224</v>
      </c>
      <c r="BW124" s="852"/>
      <c r="BX124" s="852"/>
      <c r="BY124" s="852"/>
      <c r="BZ124" s="852"/>
      <c r="CA124" s="852">
        <v>4.2</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868141</v>
      </c>
      <c r="DH124" s="781"/>
      <c r="DI124" s="781"/>
      <c r="DJ124" s="781"/>
      <c r="DK124" s="782"/>
      <c r="DL124" s="783">
        <v>1005275</v>
      </c>
      <c r="DM124" s="781"/>
      <c r="DN124" s="781"/>
      <c r="DO124" s="781"/>
      <c r="DP124" s="782"/>
      <c r="DQ124" s="783">
        <v>380247</v>
      </c>
      <c r="DR124" s="781"/>
      <c r="DS124" s="781"/>
      <c r="DT124" s="781"/>
      <c r="DU124" s="782"/>
      <c r="DV124" s="869">
        <v>1.6</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45862</v>
      </c>
      <c r="AB126" s="798"/>
      <c r="AC126" s="798"/>
      <c r="AD126" s="798"/>
      <c r="AE126" s="799"/>
      <c r="AF126" s="800">
        <v>39581</v>
      </c>
      <c r="AG126" s="798"/>
      <c r="AH126" s="798"/>
      <c r="AI126" s="798"/>
      <c r="AJ126" s="799"/>
      <c r="AK126" s="800">
        <v>32139</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3066</v>
      </c>
      <c r="AB127" s="798"/>
      <c r="AC127" s="798"/>
      <c r="AD127" s="798"/>
      <c r="AE127" s="799"/>
      <c r="AF127" s="800">
        <v>1819</v>
      </c>
      <c r="AG127" s="798"/>
      <c r="AH127" s="798"/>
      <c r="AI127" s="798"/>
      <c r="AJ127" s="799"/>
      <c r="AK127" s="800">
        <v>1505</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467612</v>
      </c>
      <c r="AB128" s="819"/>
      <c r="AC128" s="819"/>
      <c r="AD128" s="819"/>
      <c r="AE128" s="820"/>
      <c r="AF128" s="821">
        <v>431545</v>
      </c>
      <c r="AG128" s="819"/>
      <c r="AH128" s="819"/>
      <c r="AI128" s="819"/>
      <c r="AJ128" s="820"/>
      <c r="AK128" s="821">
        <v>451723</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224</v>
      </c>
      <c r="BG128" s="805"/>
      <c r="BH128" s="805"/>
      <c r="BI128" s="805"/>
      <c r="BJ128" s="805"/>
      <c r="BK128" s="805"/>
      <c r="BL128" s="828"/>
      <c r="BM128" s="804">
        <v>11.8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2178</v>
      </c>
      <c r="DH128" s="809"/>
      <c r="DI128" s="809"/>
      <c r="DJ128" s="809"/>
      <c r="DK128" s="809"/>
      <c r="DL128" s="809">
        <v>954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30349832</v>
      </c>
      <c r="AB129" s="798"/>
      <c r="AC129" s="798"/>
      <c r="AD129" s="798"/>
      <c r="AE129" s="799"/>
      <c r="AF129" s="800">
        <v>30395090</v>
      </c>
      <c r="AG129" s="798"/>
      <c r="AH129" s="798"/>
      <c r="AI129" s="798"/>
      <c r="AJ129" s="799"/>
      <c r="AK129" s="800">
        <v>30185832</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224</v>
      </c>
      <c r="BG129" s="788"/>
      <c r="BH129" s="788"/>
      <c r="BI129" s="788"/>
      <c r="BJ129" s="788"/>
      <c r="BK129" s="788"/>
      <c r="BL129" s="789"/>
      <c r="BM129" s="787">
        <v>16.8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5673997</v>
      </c>
      <c r="AB130" s="798"/>
      <c r="AC130" s="798"/>
      <c r="AD130" s="798"/>
      <c r="AE130" s="799"/>
      <c r="AF130" s="800">
        <v>5731412</v>
      </c>
      <c r="AG130" s="798"/>
      <c r="AH130" s="798"/>
      <c r="AI130" s="798"/>
      <c r="AJ130" s="799"/>
      <c r="AK130" s="800">
        <v>5731708</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24675835</v>
      </c>
      <c r="AB131" s="781"/>
      <c r="AC131" s="781"/>
      <c r="AD131" s="781"/>
      <c r="AE131" s="782"/>
      <c r="AF131" s="783">
        <v>24663678</v>
      </c>
      <c r="AG131" s="781"/>
      <c r="AH131" s="781"/>
      <c r="AI131" s="781"/>
      <c r="AJ131" s="782"/>
      <c r="AK131" s="783">
        <v>24454124</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4.2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7.030874538</v>
      </c>
      <c r="AB132" s="761"/>
      <c r="AC132" s="761"/>
      <c r="AD132" s="761"/>
      <c r="AE132" s="762"/>
      <c r="AF132" s="763">
        <v>8.4196160849999995</v>
      </c>
      <c r="AG132" s="761"/>
      <c r="AH132" s="761"/>
      <c r="AI132" s="761"/>
      <c r="AJ132" s="762"/>
      <c r="AK132" s="763">
        <v>8.6172622659999991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7.7</v>
      </c>
      <c r="AB133" s="740"/>
      <c r="AC133" s="740"/>
      <c r="AD133" s="740"/>
      <c r="AE133" s="741"/>
      <c r="AF133" s="739">
        <v>7.7</v>
      </c>
      <c r="AG133" s="740"/>
      <c r="AH133" s="740"/>
      <c r="AI133" s="740"/>
      <c r="AJ133" s="741"/>
      <c r="AK133" s="739">
        <v>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7187644</v>
      </c>
      <c r="L9" s="266">
        <v>62405</v>
      </c>
      <c r="M9" s="267">
        <v>55721</v>
      </c>
      <c r="N9" s="268">
        <v>12</v>
      </c>
    </row>
    <row r="10" spans="1:16">
      <c r="A10" s="250"/>
      <c r="B10" s="246"/>
      <c r="C10" s="246"/>
      <c r="D10" s="246"/>
      <c r="E10" s="246"/>
      <c r="F10" s="246"/>
      <c r="G10" s="1166" t="s">
        <v>480</v>
      </c>
      <c r="H10" s="1167"/>
      <c r="I10" s="1167"/>
      <c r="J10" s="1168"/>
      <c r="K10" s="269">
        <v>1029132</v>
      </c>
      <c r="L10" s="270">
        <v>8935</v>
      </c>
      <c r="M10" s="271">
        <v>5407</v>
      </c>
      <c r="N10" s="272">
        <v>65.2</v>
      </c>
    </row>
    <row r="11" spans="1:16" ht="13.5" customHeight="1">
      <c r="A11" s="250"/>
      <c r="B11" s="246"/>
      <c r="C11" s="246"/>
      <c r="D11" s="246"/>
      <c r="E11" s="246"/>
      <c r="F11" s="246"/>
      <c r="G11" s="1166" t="s">
        <v>481</v>
      </c>
      <c r="H11" s="1167"/>
      <c r="I11" s="1167"/>
      <c r="J11" s="1168"/>
      <c r="K11" s="269">
        <v>1135559</v>
      </c>
      <c r="L11" s="270">
        <v>9859</v>
      </c>
      <c r="M11" s="271">
        <v>4456</v>
      </c>
      <c r="N11" s="272">
        <v>121.3</v>
      </c>
    </row>
    <row r="12" spans="1:16" ht="13.5" customHeight="1">
      <c r="A12" s="250"/>
      <c r="B12" s="246"/>
      <c r="C12" s="246"/>
      <c r="D12" s="246"/>
      <c r="E12" s="246"/>
      <c r="F12" s="246"/>
      <c r="G12" s="1166" t="s">
        <v>482</v>
      </c>
      <c r="H12" s="1167"/>
      <c r="I12" s="1167"/>
      <c r="J12" s="1168"/>
      <c r="K12" s="269" t="s">
        <v>483</v>
      </c>
      <c r="L12" s="270" t="s">
        <v>483</v>
      </c>
      <c r="M12" s="271">
        <v>1602</v>
      </c>
      <c r="N12" s="272" t="s">
        <v>483</v>
      </c>
    </row>
    <row r="13" spans="1:16" ht="13.5" customHeight="1">
      <c r="A13" s="250"/>
      <c r="B13" s="246"/>
      <c r="C13" s="246"/>
      <c r="D13" s="246"/>
      <c r="E13" s="246"/>
      <c r="F13" s="246"/>
      <c r="G13" s="1166" t="s">
        <v>484</v>
      </c>
      <c r="H13" s="1167"/>
      <c r="I13" s="1167"/>
      <c r="J13" s="1168"/>
      <c r="K13" s="269" t="s">
        <v>483</v>
      </c>
      <c r="L13" s="270" t="s">
        <v>483</v>
      </c>
      <c r="M13" s="271">
        <v>24</v>
      </c>
      <c r="N13" s="272" t="s">
        <v>483</v>
      </c>
    </row>
    <row r="14" spans="1:16" ht="13.5" customHeight="1">
      <c r="A14" s="250"/>
      <c r="B14" s="246"/>
      <c r="C14" s="246"/>
      <c r="D14" s="246"/>
      <c r="E14" s="246"/>
      <c r="F14" s="246"/>
      <c r="G14" s="1166" t="s">
        <v>485</v>
      </c>
      <c r="H14" s="1167"/>
      <c r="I14" s="1167"/>
      <c r="J14" s="1168"/>
      <c r="K14" s="269">
        <v>649374</v>
      </c>
      <c r="L14" s="270">
        <v>5638</v>
      </c>
      <c r="M14" s="271">
        <v>2095</v>
      </c>
      <c r="N14" s="272">
        <v>169.1</v>
      </c>
    </row>
    <row r="15" spans="1:16" ht="13.5" customHeight="1">
      <c r="A15" s="250"/>
      <c r="B15" s="246"/>
      <c r="C15" s="246"/>
      <c r="D15" s="246"/>
      <c r="E15" s="246"/>
      <c r="F15" s="246"/>
      <c r="G15" s="1166" t="s">
        <v>486</v>
      </c>
      <c r="H15" s="1167"/>
      <c r="I15" s="1167"/>
      <c r="J15" s="1168"/>
      <c r="K15" s="269">
        <v>203041</v>
      </c>
      <c r="L15" s="270">
        <v>1763</v>
      </c>
      <c r="M15" s="271">
        <v>1844</v>
      </c>
      <c r="N15" s="272">
        <v>-4.4000000000000004</v>
      </c>
    </row>
    <row r="16" spans="1:16">
      <c r="A16" s="250"/>
      <c r="B16" s="246"/>
      <c r="C16" s="246"/>
      <c r="D16" s="246"/>
      <c r="E16" s="246"/>
      <c r="F16" s="246"/>
      <c r="G16" s="1169" t="s">
        <v>487</v>
      </c>
      <c r="H16" s="1170"/>
      <c r="I16" s="1170"/>
      <c r="J16" s="1171"/>
      <c r="K16" s="270">
        <v>-875116</v>
      </c>
      <c r="L16" s="270">
        <v>-7598</v>
      </c>
      <c r="M16" s="271">
        <v>-4887</v>
      </c>
      <c r="N16" s="272">
        <v>55.5</v>
      </c>
    </row>
    <row r="17" spans="1:16">
      <c r="A17" s="250"/>
      <c r="B17" s="246"/>
      <c r="C17" s="246"/>
      <c r="D17" s="246"/>
      <c r="E17" s="246"/>
      <c r="F17" s="246"/>
      <c r="G17" s="1169" t="s">
        <v>172</v>
      </c>
      <c r="H17" s="1170"/>
      <c r="I17" s="1170"/>
      <c r="J17" s="1171"/>
      <c r="K17" s="270">
        <v>9329634</v>
      </c>
      <c r="L17" s="270">
        <v>81002</v>
      </c>
      <c r="M17" s="271">
        <v>66260</v>
      </c>
      <c r="N17" s="272">
        <v>22.2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7.41</v>
      </c>
      <c r="L21" s="283">
        <v>6.58</v>
      </c>
      <c r="M21" s="284">
        <v>0.83</v>
      </c>
      <c r="N21" s="251"/>
      <c r="O21" s="285"/>
      <c r="P21" s="281"/>
    </row>
    <row r="22" spans="1:16" s="286" customFormat="1">
      <c r="A22" s="281"/>
      <c r="B22" s="251"/>
      <c r="C22" s="251"/>
      <c r="D22" s="251"/>
      <c r="E22" s="251"/>
      <c r="F22" s="251"/>
      <c r="G22" s="1163" t="s">
        <v>493</v>
      </c>
      <c r="H22" s="1164"/>
      <c r="I22" s="1164"/>
      <c r="J22" s="1165"/>
      <c r="K22" s="287">
        <v>100.5</v>
      </c>
      <c r="L22" s="288">
        <v>99.7</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5935791</v>
      </c>
      <c r="L32" s="296">
        <v>51536</v>
      </c>
      <c r="M32" s="297">
        <v>35238</v>
      </c>
      <c r="N32" s="298">
        <v>46.3</v>
      </c>
    </row>
    <row r="33" spans="1:16" ht="13.5" customHeight="1">
      <c r="A33" s="250"/>
      <c r="B33" s="246"/>
      <c r="C33" s="246"/>
      <c r="D33" s="246"/>
      <c r="E33" s="246"/>
      <c r="F33" s="246"/>
      <c r="G33" s="1154" t="s">
        <v>498</v>
      </c>
      <c r="H33" s="1155"/>
      <c r="I33" s="1155"/>
      <c r="J33" s="1156"/>
      <c r="K33" s="296" t="s">
        <v>483</v>
      </c>
      <c r="L33" s="296" t="s">
        <v>483</v>
      </c>
      <c r="M33" s="297" t="s">
        <v>483</v>
      </c>
      <c r="N33" s="298" t="s">
        <v>483</v>
      </c>
    </row>
    <row r="34" spans="1:16" ht="27" customHeight="1">
      <c r="A34" s="250"/>
      <c r="B34" s="246"/>
      <c r="C34" s="246"/>
      <c r="D34" s="246"/>
      <c r="E34" s="246"/>
      <c r="F34" s="246"/>
      <c r="G34" s="1154" t="s">
        <v>499</v>
      </c>
      <c r="H34" s="1155"/>
      <c r="I34" s="1155"/>
      <c r="J34" s="1156"/>
      <c r="K34" s="296" t="s">
        <v>483</v>
      </c>
      <c r="L34" s="296" t="s">
        <v>483</v>
      </c>
      <c r="M34" s="297">
        <v>9</v>
      </c>
      <c r="N34" s="298" t="s">
        <v>483</v>
      </c>
    </row>
    <row r="35" spans="1:16" ht="27" customHeight="1">
      <c r="A35" s="250"/>
      <c r="B35" s="246"/>
      <c r="C35" s="246"/>
      <c r="D35" s="246"/>
      <c r="E35" s="246"/>
      <c r="F35" s="246"/>
      <c r="G35" s="1154" t="s">
        <v>500</v>
      </c>
      <c r="H35" s="1155"/>
      <c r="I35" s="1155"/>
      <c r="J35" s="1156"/>
      <c r="K35" s="296">
        <v>1753132</v>
      </c>
      <c r="L35" s="296">
        <v>15221</v>
      </c>
      <c r="M35" s="297">
        <v>12777</v>
      </c>
      <c r="N35" s="298">
        <v>19.100000000000001</v>
      </c>
    </row>
    <row r="36" spans="1:16" ht="27" customHeight="1">
      <c r="A36" s="250"/>
      <c r="B36" s="246"/>
      <c r="C36" s="246"/>
      <c r="D36" s="246"/>
      <c r="E36" s="246"/>
      <c r="F36" s="246"/>
      <c r="G36" s="1154" t="s">
        <v>501</v>
      </c>
      <c r="H36" s="1155"/>
      <c r="I36" s="1155"/>
      <c r="J36" s="1156"/>
      <c r="K36" s="296">
        <v>567951</v>
      </c>
      <c r="L36" s="296">
        <v>4931</v>
      </c>
      <c r="M36" s="297">
        <v>1670</v>
      </c>
      <c r="N36" s="298">
        <v>195.3</v>
      </c>
    </row>
    <row r="37" spans="1:16" ht="13.5" customHeight="1">
      <c r="A37" s="250"/>
      <c r="B37" s="246"/>
      <c r="C37" s="246"/>
      <c r="D37" s="246"/>
      <c r="E37" s="246"/>
      <c r="F37" s="246"/>
      <c r="G37" s="1154" t="s">
        <v>502</v>
      </c>
      <c r="H37" s="1155"/>
      <c r="I37" s="1155"/>
      <c r="J37" s="1156"/>
      <c r="K37" s="296">
        <v>33644</v>
      </c>
      <c r="L37" s="296">
        <v>292</v>
      </c>
      <c r="M37" s="297">
        <v>592</v>
      </c>
      <c r="N37" s="298">
        <v>-50.7</v>
      </c>
    </row>
    <row r="38" spans="1:16" ht="27" customHeight="1">
      <c r="A38" s="250"/>
      <c r="B38" s="246"/>
      <c r="C38" s="246"/>
      <c r="D38" s="246"/>
      <c r="E38" s="246"/>
      <c r="F38" s="246"/>
      <c r="G38" s="1157" t="s">
        <v>503</v>
      </c>
      <c r="H38" s="1158"/>
      <c r="I38" s="1158"/>
      <c r="J38" s="1159"/>
      <c r="K38" s="299">
        <v>189</v>
      </c>
      <c r="L38" s="299">
        <v>2</v>
      </c>
      <c r="M38" s="300">
        <v>0</v>
      </c>
      <c r="N38" s="301">
        <v>0</v>
      </c>
      <c r="O38" s="295"/>
    </row>
    <row r="39" spans="1:16">
      <c r="A39" s="250"/>
      <c r="B39" s="246"/>
      <c r="C39" s="246"/>
      <c r="D39" s="246"/>
      <c r="E39" s="246"/>
      <c r="F39" s="246"/>
      <c r="G39" s="1157" t="s">
        <v>504</v>
      </c>
      <c r="H39" s="1158"/>
      <c r="I39" s="1158"/>
      <c r="J39" s="1159"/>
      <c r="K39" s="302">
        <v>-451723</v>
      </c>
      <c r="L39" s="302">
        <v>-3922</v>
      </c>
      <c r="M39" s="303">
        <v>-7965</v>
      </c>
      <c r="N39" s="304">
        <v>-50.8</v>
      </c>
      <c r="O39" s="295"/>
    </row>
    <row r="40" spans="1:16" ht="27" customHeight="1">
      <c r="A40" s="250"/>
      <c r="B40" s="246"/>
      <c r="C40" s="246"/>
      <c r="D40" s="246"/>
      <c r="E40" s="246"/>
      <c r="F40" s="246"/>
      <c r="G40" s="1154" t="s">
        <v>505</v>
      </c>
      <c r="H40" s="1155"/>
      <c r="I40" s="1155"/>
      <c r="J40" s="1156"/>
      <c r="K40" s="302">
        <v>-5731708</v>
      </c>
      <c r="L40" s="302">
        <v>-49764</v>
      </c>
      <c r="M40" s="303">
        <v>-31941</v>
      </c>
      <c r="N40" s="304">
        <v>55.8</v>
      </c>
      <c r="O40" s="295"/>
    </row>
    <row r="41" spans="1:16">
      <c r="A41" s="250"/>
      <c r="B41" s="246"/>
      <c r="C41" s="246"/>
      <c r="D41" s="246"/>
      <c r="E41" s="246"/>
      <c r="F41" s="246"/>
      <c r="G41" s="1160" t="s">
        <v>284</v>
      </c>
      <c r="H41" s="1161"/>
      <c r="I41" s="1161"/>
      <c r="J41" s="1162"/>
      <c r="K41" s="296">
        <v>2107276</v>
      </c>
      <c r="L41" s="302">
        <v>18296</v>
      </c>
      <c r="M41" s="303">
        <v>10381</v>
      </c>
      <c r="N41" s="304">
        <v>76.2</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7763778</v>
      </c>
      <c r="J51" s="322">
        <v>66583</v>
      </c>
      <c r="K51" s="323">
        <v>42</v>
      </c>
      <c r="L51" s="324">
        <v>57996</v>
      </c>
      <c r="M51" s="325">
        <v>14.5</v>
      </c>
      <c r="N51" s="326">
        <v>27.5</v>
      </c>
    </row>
    <row r="52" spans="1:14">
      <c r="A52" s="250"/>
      <c r="B52" s="246"/>
      <c r="C52" s="246"/>
      <c r="D52" s="246"/>
      <c r="E52" s="246"/>
      <c r="F52" s="246"/>
      <c r="G52" s="327"/>
      <c r="H52" s="328" t="s">
        <v>516</v>
      </c>
      <c r="I52" s="329">
        <v>4484006</v>
      </c>
      <c r="J52" s="330">
        <v>38455</v>
      </c>
      <c r="K52" s="331">
        <v>46.2</v>
      </c>
      <c r="L52" s="332">
        <v>32288</v>
      </c>
      <c r="M52" s="333">
        <v>5.9</v>
      </c>
      <c r="N52" s="334">
        <v>40.299999999999997</v>
      </c>
    </row>
    <row r="53" spans="1:14">
      <c r="A53" s="250"/>
      <c r="B53" s="246"/>
      <c r="C53" s="246"/>
      <c r="D53" s="246"/>
      <c r="E53" s="246"/>
      <c r="F53" s="246"/>
      <c r="G53" s="312" t="s">
        <v>517</v>
      </c>
      <c r="H53" s="313"/>
      <c r="I53" s="321">
        <v>8359588</v>
      </c>
      <c r="J53" s="322">
        <v>72011</v>
      </c>
      <c r="K53" s="323">
        <v>8.1999999999999993</v>
      </c>
      <c r="L53" s="324">
        <v>64620</v>
      </c>
      <c r="M53" s="325">
        <v>11.4</v>
      </c>
      <c r="N53" s="326">
        <v>-3.2</v>
      </c>
    </row>
    <row r="54" spans="1:14">
      <c r="A54" s="250"/>
      <c r="B54" s="246"/>
      <c r="C54" s="246"/>
      <c r="D54" s="246"/>
      <c r="E54" s="246"/>
      <c r="F54" s="246"/>
      <c r="G54" s="327"/>
      <c r="H54" s="328" t="s">
        <v>516</v>
      </c>
      <c r="I54" s="329">
        <v>4921503</v>
      </c>
      <c r="J54" s="330">
        <v>42395</v>
      </c>
      <c r="K54" s="331">
        <v>10.199999999999999</v>
      </c>
      <c r="L54" s="332">
        <v>37260</v>
      </c>
      <c r="M54" s="333">
        <v>15.4</v>
      </c>
      <c r="N54" s="334">
        <v>-5.2</v>
      </c>
    </row>
    <row r="55" spans="1:14">
      <c r="A55" s="250"/>
      <c r="B55" s="246"/>
      <c r="C55" s="246"/>
      <c r="D55" s="246"/>
      <c r="E55" s="246"/>
      <c r="F55" s="246"/>
      <c r="G55" s="312" t="s">
        <v>518</v>
      </c>
      <c r="H55" s="313"/>
      <c r="I55" s="321">
        <v>8223975</v>
      </c>
      <c r="J55" s="322">
        <v>71078</v>
      </c>
      <c r="K55" s="323">
        <v>-1.3</v>
      </c>
      <c r="L55" s="324">
        <v>64287</v>
      </c>
      <c r="M55" s="325">
        <v>-0.5</v>
      </c>
      <c r="N55" s="326">
        <v>-0.8</v>
      </c>
    </row>
    <row r="56" spans="1:14">
      <c r="A56" s="250"/>
      <c r="B56" s="246"/>
      <c r="C56" s="246"/>
      <c r="D56" s="246"/>
      <c r="E56" s="246"/>
      <c r="F56" s="246"/>
      <c r="G56" s="327"/>
      <c r="H56" s="328" t="s">
        <v>516</v>
      </c>
      <c r="I56" s="329">
        <v>5916680</v>
      </c>
      <c r="J56" s="330">
        <v>51136</v>
      </c>
      <c r="K56" s="331">
        <v>20.6</v>
      </c>
      <c r="L56" s="332">
        <v>41052</v>
      </c>
      <c r="M56" s="333">
        <v>10.199999999999999</v>
      </c>
      <c r="N56" s="334">
        <v>10.4</v>
      </c>
    </row>
    <row r="57" spans="1:14">
      <c r="A57" s="250"/>
      <c r="B57" s="246"/>
      <c r="C57" s="246"/>
      <c r="D57" s="246"/>
      <c r="E57" s="246"/>
      <c r="F57" s="246"/>
      <c r="G57" s="312" t="s">
        <v>519</v>
      </c>
      <c r="H57" s="313"/>
      <c r="I57" s="321">
        <v>7361974</v>
      </c>
      <c r="J57" s="322">
        <v>63848</v>
      </c>
      <c r="K57" s="323">
        <v>-10.199999999999999</v>
      </c>
      <c r="L57" s="324">
        <v>46440</v>
      </c>
      <c r="M57" s="325">
        <v>-27.8</v>
      </c>
      <c r="N57" s="326">
        <v>17.600000000000001</v>
      </c>
    </row>
    <row r="58" spans="1:14">
      <c r="A58" s="250"/>
      <c r="B58" s="246"/>
      <c r="C58" s="246"/>
      <c r="D58" s="246"/>
      <c r="E58" s="246"/>
      <c r="F58" s="246"/>
      <c r="G58" s="327"/>
      <c r="H58" s="328" t="s">
        <v>516</v>
      </c>
      <c r="I58" s="329">
        <v>5118373</v>
      </c>
      <c r="J58" s="330">
        <v>44390</v>
      </c>
      <c r="K58" s="331">
        <v>-13.2</v>
      </c>
      <c r="L58" s="332">
        <v>27658</v>
      </c>
      <c r="M58" s="333">
        <v>-32.6</v>
      </c>
      <c r="N58" s="334">
        <v>19.399999999999999</v>
      </c>
    </row>
    <row r="59" spans="1:14">
      <c r="A59" s="250"/>
      <c r="B59" s="246"/>
      <c r="C59" s="246"/>
      <c r="D59" s="246"/>
      <c r="E59" s="246"/>
      <c r="F59" s="246"/>
      <c r="G59" s="312" t="s">
        <v>520</v>
      </c>
      <c r="H59" s="313"/>
      <c r="I59" s="321">
        <v>8321316</v>
      </c>
      <c r="J59" s="322">
        <v>72247</v>
      </c>
      <c r="K59" s="323">
        <v>13.2</v>
      </c>
      <c r="L59" s="324">
        <v>63257</v>
      </c>
      <c r="M59" s="325">
        <v>36.200000000000003</v>
      </c>
      <c r="N59" s="326">
        <v>-23</v>
      </c>
    </row>
    <row r="60" spans="1:14">
      <c r="A60" s="250"/>
      <c r="B60" s="246"/>
      <c r="C60" s="246"/>
      <c r="D60" s="246"/>
      <c r="E60" s="246"/>
      <c r="F60" s="246"/>
      <c r="G60" s="327"/>
      <c r="H60" s="328" t="s">
        <v>516</v>
      </c>
      <c r="I60" s="335">
        <v>5739780</v>
      </c>
      <c r="J60" s="330">
        <v>49834</v>
      </c>
      <c r="K60" s="331">
        <v>12.3</v>
      </c>
      <c r="L60" s="332">
        <v>27259</v>
      </c>
      <c r="M60" s="333">
        <v>-1.4</v>
      </c>
      <c r="N60" s="334">
        <v>13.7</v>
      </c>
    </row>
    <row r="61" spans="1:14">
      <c r="A61" s="250"/>
      <c r="B61" s="246"/>
      <c r="C61" s="246"/>
      <c r="D61" s="246"/>
      <c r="E61" s="246"/>
      <c r="F61" s="246"/>
      <c r="G61" s="312" t="s">
        <v>521</v>
      </c>
      <c r="H61" s="336"/>
      <c r="I61" s="337">
        <v>8006126</v>
      </c>
      <c r="J61" s="338">
        <v>69153</v>
      </c>
      <c r="K61" s="339">
        <v>10.4</v>
      </c>
      <c r="L61" s="340">
        <v>59320</v>
      </c>
      <c r="M61" s="341">
        <v>6.8</v>
      </c>
      <c r="N61" s="326">
        <v>3.6</v>
      </c>
    </row>
    <row r="62" spans="1:14">
      <c r="A62" s="250"/>
      <c r="B62" s="246"/>
      <c r="C62" s="246"/>
      <c r="D62" s="246"/>
      <c r="E62" s="246"/>
      <c r="F62" s="246"/>
      <c r="G62" s="327"/>
      <c r="H62" s="328" t="s">
        <v>516</v>
      </c>
      <c r="I62" s="329">
        <v>5236068</v>
      </c>
      <c r="J62" s="330">
        <v>45242</v>
      </c>
      <c r="K62" s="331">
        <v>15.2</v>
      </c>
      <c r="L62" s="332">
        <v>33103</v>
      </c>
      <c r="M62" s="333">
        <v>-0.5</v>
      </c>
      <c r="N62" s="334">
        <v>15.7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19.11</v>
      </c>
      <c r="G47" s="12">
        <v>20.93</v>
      </c>
      <c r="H47" s="12">
        <v>17.84</v>
      </c>
      <c r="I47" s="12">
        <v>20.81</v>
      </c>
      <c r="J47" s="13">
        <v>19.329999999999998</v>
      </c>
    </row>
    <row r="48" spans="2:10" ht="57.75" customHeight="1">
      <c r="B48" s="14"/>
      <c r="C48" s="1174" t="s">
        <v>4</v>
      </c>
      <c r="D48" s="1174"/>
      <c r="E48" s="1175"/>
      <c r="F48" s="15">
        <v>2.74</v>
      </c>
      <c r="G48" s="16">
        <v>2.52</v>
      </c>
      <c r="H48" s="16">
        <v>4.24</v>
      </c>
      <c r="I48" s="16">
        <v>4.66</v>
      </c>
      <c r="J48" s="17">
        <v>5.42</v>
      </c>
    </row>
    <row r="49" spans="2:10" ht="57.75" customHeight="1" thickBot="1">
      <c r="B49" s="18"/>
      <c r="C49" s="1176" t="s">
        <v>5</v>
      </c>
      <c r="D49" s="1176"/>
      <c r="E49" s="1177"/>
      <c r="F49" s="19" t="s">
        <v>528</v>
      </c>
      <c r="G49" s="20">
        <v>1.83</v>
      </c>
      <c r="H49" s="20" t="s">
        <v>529</v>
      </c>
      <c r="I49" s="20">
        <v>3.43</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cj7t0333</cp:lastModifiedBy>
  <cp:lastPrinted>2018-04-27T01:18:44Z</cp:lastPrinted>
  <dcterms:created xsi:type="dcterms:W3CDTF">2018-01-24T05:25:02Z</dcterms:created>
  <dcterms:modified xsi:type="dcterms:W3CDTF">2018-11-27T08:11:49Z</dcterms:modified>
</cp:coreProperties>
</file>