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2　3月公表分\9　HP掲載\掲載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C36" i="10"/>
  <c r="C35" i="10"/>
  <c r="BW34" i="10"/>
  <c r="BW35" i="10" s="1"/>
  <c r="BW36" i="10" s="1"/>
  <c r="BW37" i="10" s="1"/>
  <c r="BW38" i="10" s="1"/>
  <c r="BW39" i="10" s="1"/>
  <c r="BW40" i="10" s="1"/>
  <c r="BW41" i="10" s="1"/>
  <c r="BW42" i="10" s="1"/>
  <c r="BW43" i="10" s="1"/>
  <c r="U34" i="10"/>
  <c r="U35" i="10" s="1"/>
  <c r="C34" i="10"/>
  <c r="CO34" i="10" l="1"/>
  <c r="CO35" i="10" s="1"/>
  <c r="CO36" i="10" s="1"/>
  <c r="CO37" i="10" s="1"/>
  <c r="CO38" i="10" s="1"/>
  <c r="U36" i="10"/>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alcChain>
</file>

<file path=xl/sharedStrings.xml><?xml version="1.0" encoding="utf-8"?>
<sst xmlns="http://schemas.openxmlformats.org/spreadsheetml/2006/main" count="1077" uniqueCount="605">
  <si>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</si>
  <si>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</si>
  <si>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</si>
  <si>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</si>
  <si>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</si>
  <si>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</si>
  <si>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</si>
  <si>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</si>
  <si>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</si>
  <si>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</si>
  <si>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</si>
  <si>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</si>
  <si>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</si>
  <si>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</si>
  <si>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</si>
  <si>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</si>
  <si>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</si>
  <si>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</si>
  <si>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</si>
  <si>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</si>
  <si>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</si>
  <si>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</si>
  <si>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</si>
  <si>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</si>
  <si>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</si>
  <si>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</si>
  <si>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</si>
  <si>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</si>
  <si>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</si>
  <si>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</si>
  <si>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</si>
  <si>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</si>
  <si>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</si>
  <si>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</si>
  <si>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</si>
  <si>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</si>
  <si>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</si>
  <si>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</si>
  <si>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</si>
  <si>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</si>
  <si>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</si>
  <si>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</si>
  <si>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</si>
  <si>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</si>
  <si>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</si>
  <si>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</si>
  <si>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</si>
  <si>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</si>
  <si>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</si>
  <si>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</si>
  <si>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</si>
  <si>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</si>
  <si>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</si>
  <si>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</si>
  <si>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</si>
  <si>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</si>
  <si>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</si>
  <si>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</si>
  <si>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</si>
  <si>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</si>
  <si>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</si>
  <si>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</si>
  <si>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</si>
  <si>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</si>
  <si>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</si>
  <si>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</si>
  <si>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</si>
  <si>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</si>
  <si>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</si>
  <si>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</si>
  <si>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</si>
  <si>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</si>
  <si>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</si>
  <si>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</si>
  <si>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</si>
  <si>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</si>
  <si>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</si>
  <si>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</si>
  <si>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</si>
  <si>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</si>
  <si>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</si>
  <si>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</si>
  <si>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</si>
  <si>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</si>
  <si>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</si>
  <si>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</si>
  <si>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</si>
  <si>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</si>
  <si>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</si>
  <si>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</si>
  <si>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</si>
  <si>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</si>
  <si>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</si>
  <si>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</si>
  <si>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</si>
  <si>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</si>
  <si>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</si>
  <si>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</si>
  <si>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東近江市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</si>
  <si>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</si>
  <si>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</si>
  <si>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</si>
  <si>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</si>
  <si>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</si>
  <si>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</si>
  <si>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</si>
  <si>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</si>
  <si>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</si>
  <si>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</si>
  <si>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</si>
  <si>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</si>
  <si>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</si>
  <si>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</si>
  <si>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</si>
  <si>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</si>
  <si>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</si>
  <si>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</si>
  <si>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</si>
  <si>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</si>
  <si>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</si>
  <si>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</si>
  <si>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</si>
  <si>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</si>
  <si>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</si>
  <si>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</si>
  <si>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</si>
  <si>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</si>
  <si>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</si>
  <si>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</si>
  <si>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</si>
  <si>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</si>
  <si>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</si>
  <si>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</si>
  <si>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</si>
  <si>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</si>
  <si>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</si>
  <si>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</si>
  <si>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</si>
  <si>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</si>
  <si>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</si>
  <si>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</si>
  <si>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</si>
  <si>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</si>
  <si>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</si>
  <si>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</si>
  <si>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</si>
  <si>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</si>
  <si>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</si>
  <si>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</si>
  <si>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</si>
  <si>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</si>
  <si>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</si>
  <si>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</si>
  <si>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</si>
  <si>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</si>
  <si>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</si>
  <si>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</si>
  <si>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</si>
  <si>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</si>
  <si>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</si>
  <si>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</si>
  <si>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</si>
  <si>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</si>
  <si>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</si>
  <si>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</si>
  <si>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</si>
  <si>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</si>
  <si>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</si>
  <si>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</si>
  <si>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</si>
  <si>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</si>
  <si>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</si>
  <si>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</si>
  <si>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</si>
  <si>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</si>
  <si>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</si>
  <si>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</si>
  <si>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</si>
  <si>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</si>
  <si>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</si>
  <si>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</si>
  <si>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</si>
  <si>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</si>
  <si>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</si>
  <si>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</si>
  <si>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</si>
  <si>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</si>
  <si>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</si>
  <si>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</si>
  <si>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</si>
  <si>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</si>
  <si>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</si>
  <si>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</si>
  <si>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</si>
  <si>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</si>
  <si>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</si>
  <si>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</si>
  <si>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</si>
  <si>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</si>
  <si>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</si>
  <si>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</si>
  <si>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</si>
  <si>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</si>
  <si>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</si>
  <si>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</si>
  <si>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</si>
  <si>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</si>
  <si>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</si>
  <si>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</si>
  <si>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</si>
  <si>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</si>
  <si>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滋賀県東近江市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</si>
  <si>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</si>
  <si>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</si>
  <si>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</si>
  <si>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</si>
  <si>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</si>
  <si>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</si>
  <si>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</si>
  <si>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</si>
  <si>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</si>
  <si>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</si>
  <si>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</si>
  <si>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</si>
  <si>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</si>
  <si>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</si>
  <si>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</si>
  <si>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</si>
  <si>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</si>
  <si>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</si>
  <si>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</si>
  <si>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</si>
  <si>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</si>
  <si>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</si>
  <si>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</si>
  <si>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</si>
  <si>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</si>
  <si>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</si>
  <si>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</si>
  <si>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</si>
  <si>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</si>
  <si>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</si>
  <si>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</si>
  <si>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</si>
  <si>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</si>
  <si>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</si>
  <si>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</si>
  <si>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</si>
  <si>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</si>
  <si>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</si>
  <si>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</si>
  <si>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</si>
  <si>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</si>
  <si>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</si>
  <si>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</si>
  <si>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</si>
  <si>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</si>
  <si>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</si>
  <si>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</si>
  <si>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</si>
  <si>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</si>
  <si>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</si>
  <si>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</si>
  <si>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</si>
  <si>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</si>
  <si>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</si>
  <si>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</si>
  <si>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</si>
  <si>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</si>
  <si>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</si>
  <si>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</si>
  <si>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</si>
  <si>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</si>
  <si>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</si>
  <si>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</si>
  <si>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</si>
  <si>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</si>
  <si>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</si>
  <si>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</si>
  <si>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</si>
  <si>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</si>
  <si>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</si>
  <si>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</si>
  <si>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</si>
  <si>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</si>
  <si>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</si>
  <si>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</si>
  <si>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</si>
  <si>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</si>
  <si>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</si>
  <si>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</si>
  <si>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</si>
  <si>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</si>
  <si>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</si>
  <si>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</si>
  <si>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</si>
  <si>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</si>
  <si>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</si>
  <si>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</si>
  <si>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</si>
  <si>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</si>
  <si>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</si>
  <si>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</si>
  <si>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</si>
  <si>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</si>
  <si>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</si>
  <si>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</si>
  <si>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</si>
  <si>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</si>
  <si>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</si>
  <si>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</si>
  <si>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</si>
  <si>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</si>
  <si>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</si>
  <si>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</si>
  <si>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</si>
  <si>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</si>
  <si>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</si>
  <si>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</si>
  <si>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</si>
  <si>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</si>
  <si>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</si>
  <si>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</si>
  <si>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</si>
  <si>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</si>
  <si>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</si>
  <si>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</si>
  <si>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</si>
  <si>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</si>
  <si>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</si>
  <si>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</si>
  <si>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</si>
  <si>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</si>
  <si>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</si>
  <si>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</si>
  <si>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</si>
  <si>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</si>
  <si>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</si>
  <si>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</si>
  <si>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</si>
  <si>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</si>
  <si>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</si>
  <si>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</si>
  <si>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</si>
  <si>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</si>
  <si>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</si>
  <si>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</si>
  <si>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</si>
  <si>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</si>
  <si>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</si>
  <si>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</si>
  <si>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</si>
  <si>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</si>
  <si>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</si>
  <si>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</si>
  <si>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</si>
  <si>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</si>
  <si>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</si>
  <si>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</si>
  <si>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</si>
  <si>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</si>
  <si>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</si>
  <si>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</si>
  <si>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</si>
  <si>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</si>
  <si>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</si>
  <si>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滋賀県東近江市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</si>
  <si>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</si>
  <si>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</si>
  <si>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</si>
  <si>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</si>
  <si>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</si>
  <si>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</si>
  <si>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</si>
  <si>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</si>
  <si>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</si>
  <si>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</si>
  <si>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</si>
  <si>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</si>
  <si>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</si>
  <si>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</si>
  <si>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</si>
  <si>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</si>
  <si>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</si>
  <si>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</si>
  <si>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</si>
  <si>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</si>
  <si>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</si>
  <si>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</si>
  <si>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</si>
  <si>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</si>
  <si>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</si>
  <si>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</si>
  <si>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</si>
  <si>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</si>
  <si>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</si>
  <si>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</si>
  <si>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</si>
  <si>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</si>
  <si>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</si>
  <si>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</si>
  <si>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</si>
  <si>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</si>
  <si>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</si>
  <si>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</si>
  <si>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</si>
  <si>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</si>
  <si>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</si>
  <si>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</si>
  <si>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</si>
  <si>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</si>
  <si>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</si>
  <si>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公設地方卸売市場特別会計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</si>
  <si>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</si>
  <si>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</si>
  <si>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</si>
  <si>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</si>
  <si>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</si>
  <si>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</si>
  <si>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</si>
  <si>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</si>
  <si>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</si>
  <si>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</si>
  <si>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</si>
  <si>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</si>
  <si>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</si>
  <si>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</si>
  <si>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</si>
  <si>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</si>
  <si>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</si>
  <si>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</si>
  <si>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</si>
  <si>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</si>
  <si>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</si>
  <si>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</si>
  <si>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</si>
  <si>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</si>
  <si>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</si>
  <si>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</si>
  <si>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</si>
  <si>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</si>
  <si>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</si>
  <si>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</si>
  <si>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</si>
  <si>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</si>
  <si>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</si>
  <si>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</si>
  <si>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</si>
  <si>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</si>
  <si>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</si>
  <si>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</si>
  <si>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</si>
  <si>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</si>
  <si>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</si>
  <si>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</si>
  <si>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</si>
  <si>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</si>
  <si>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</si>
  <si>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</si>
  <si>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</si>
  <si>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</si>
  <si>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</si>
  <si>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</si>
  <si>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</si>
  <si>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</si>
  <si>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</si>
  <si>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</si>
  <si>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</si>
  <si>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</si>
  <si>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</si>
  <si>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</si>
  <si>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</si>
  <si>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</si>
  <si>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</si>
  <si>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国民健康保険（施設勘定）特別会計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</si>
  <si>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</si>
  <si>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</si>
  <si>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</si>
  <si>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</si>
  <si>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</si>
  <si>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</si>
  <si>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</si>
  <si>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</si>
  <si>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</si>
  <si>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</si>
  <si>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</si>
  <si>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</si>
  <si>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</si>
  <si>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</si>
  <si>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</si>
  <si>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</si>
  <si>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</si>
  <si>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</si>
  <si>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</si>
  <si>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</si>
  <si>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</si>
  <si>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</si>
  <si>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</si>
  <si>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</si>
  <si>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</si>
  <si>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</si>
  <si>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</si>
  <si>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</si>
  <si>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</si>
  <si>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</si>
  <si>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</si>
  <si>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</si>
  <si>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</si>
  <si>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</si>
  <si>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</si>
  <si>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</si>
  <si>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</si>
  <si>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</si>
  <si>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</si>
  <si>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</si>
  <si>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</si>
  <si>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</si>
  <si>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</si>
  <si>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</si>
  <si>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</si>
  <si>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</si>
  <si>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</si>
  <si>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</si>
  <si>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</si>
  <si>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</si>
  <si>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</si>
  <si>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</si>
  <si>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</si>
  <si>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</si>
  <si>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</si>
  <si>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</si>
  <si>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</si>
  <si>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</si>
  <si>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</si>
  <si>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</si>
  <si>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</si>
  <si>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</si>
  <si>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</si>
  <si>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</si>
  <si>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</si>
  <si>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</si>
  <si>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</si>
  <si>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</si>
  <si>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</si>
  <si>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</si>
  <si>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</si>
  <si>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</si>
  <si>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</si>
  <si>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</si>
  <si>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</si>
  <si>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</si>
  <si>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</si>
  <si>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</si>
  <si>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</si>
  <si>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</si>
  <si>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</si>
  <si>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</si>
  <si>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</si>
  <si>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0.91</t>
  </si>
  <si>
    <t>▲ 1.17</t>
  </si>
  <si>
    <t>▲ 0.36</t>
  </si>
  <si>
    <t>水道事業会計</t>
  </si>
  <si>
    <t>一般会計</t>
  </si>
  <si>
    <t>下水道事業会計</t>
  </si>
  <si>
    <t>国民健康保険（事業勘定）特別会計</t>
  </si>
  <si>
    <t>国民健康保険（施設勘定）特別会計</t>
  </si>
  <si>
    <t>病院事業会計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</si>
  <si>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</si>
  <si>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</si>
  <si>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</si>
  <si>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</si>
  <si>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</si>
  <si>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</si>
  <si>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</si>
  <si>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</si>
  <si>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</si>
  <si>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</si>
  <si>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八日市布引ライフ組合</t>
    <rPh sb="0" eb="3">
      <t>ヨウカイチ</t>
    </rPh>
    <rPh sb="3" eb="5">
      <t>ヌノビキ</t>
    </rPh>
    <rPh sb="8" eb="10">
      <t>クミアイ</t>
    </rPh>
    <phoneticPr fontId="12"/>
  </si>
  <si>
    <t>中部清掃組合</t>
    <rPh sb="0" eb="2">
      <t>チュウブ</t>
    </rPh>
    <rPh sb="2" eb="4">
      <t>セイソウ</t>
    </rPh>
    <rPh sb="4" eb="6">
      <t>クミアイ</t>
    </rPh>
    <phoneticPr fontId="12"/>
  </si>
  <si>
    <t>滋賀県市町村職員研修センター</t>
    <rPh sb="0" eb="3">
      <t>シガケン</t>
    </rPh>
    <rPh sb="3" eb="6">
      <t>シチョウソン</t>
    </rPh>
    <rPh sb="6" eb="8">
      <t>ショクイン</t>
    </rPh>
    <rPh sb="8" eb="10">
      <t>ケンシュウ</t>
    </rPh>
    <phoneticPr fontId="12"/>
  </si>
  <si>
    <t>みんなで育むまちづくり基金</t>
    <rPh sb="4" eb="5">
      <t>ハグク</t>
    </rPh>
    <rPh sb="11" eb="13">
      <t>キキン</t>
    </rPh>
    <phoneticPr fontId="11"/>
  </si>
  <si>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</si>
  <si>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</si>
  <si>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地域福祉基金</t>
    <rPh sb="0" eb="2">
      <t>チイキ</t>
    </rPh>
    <rPh sb="2" eb="4">
      <t>フクシ</t>
    </rPh>
    <rPh sb="4" eb="6">
      <t>キキン</t>
    </rPh>
    <phoneticPr fontId="5"/>
  </si>
  <si>
    <t>ふるさと寄附基金</t>
    <rPh sb="4" eb="6">
      <t>キフ</t>
    </rPh>
    <rPh sb="6" eb="8">
      <t>キキン</t>
    </rPh>
    <phoneticPr fontId="5"/>
  </si>
  <si>
    <t>-</t>
    <phoneticPr fontId="2"/>
  </si>
  <si>
    <t>法適用企業</t>
    <rPh sb="0" eb="1">
      <t>ホウ</t>
    </rPh>
    <rPh sb="1" eb="3">
      <t>テキヨウ</t>
    </rPh>
    <rPh sb="3" eb="5">
      <t>キギョウ</t>
    </rPh>
    <phoneticPr fontId="2"/>
  </si>
  <si>
    <t>愛の田園振興公社</t>
    <rPh sb="0" eb="1">
      <t>アイ</t>
    </rPh>
    <rPh sb="2" eb="4">
      <t>デンエン</t>
    </rPh>
    <rPh sb="4" eb="6">
      <t>シンコウ</t>
    </rPh>
    <rPh sb="6" eb="8">
      <t>コウシャ</t>
    </rPh>
    <phoneticPr fontId="38"/>
  </si>
  <si>
    <t>東近江市土地開発公社</t>
    <rPh sb="0" eb="1">
      <t>ヒガシ</t>
    </rPh>
    <rPh sb="1" eb="3">
      <t>オウミ</t>
    </rPh>
    <rPh sb="3" eb="4">
      <t>シ</t>
    </rPh>
    <rPh sb="4" eb="6">
      <t>トチ</t>
    </rPh>
    <rPh sb="6" eb="8">
      <t>カイハツ</t>
    </rPh>
    <rPh sb="8" eb="10">
      <t>コウシャ</t>
    </rPh>
    <phoneticPr fontId="38"/>
  </si>
  <si>
    <t>東近江市地域振興事業団</t>
    <rPh sb="0" eb="1">
      <t>ヒガシ</t>
    </rPh>
    <rPh sb="1" eb="3">
      <t>オウミ</t>
    </rPh>
    <rPh sb="3" eb="4">
      <t>シ</t>
    </rPh>
    <rPh sb="4" eb="6">
      <t>チイキ</t>
    </rPh>
    <rPh sb="6" eb="8">
      <t>シンコウ</t>
    </rPh>
    <rPh sb="8" eb="11">
      <t>ジギョウダン</t>
    </rPh>
    <phoneticPr fontId="38"/>
  </si>
  <si>
    <t>東近江ケーブルネットワーク</t>
    <rPh sb="0" eb="1">
      <t>ヒガシ</t>
    </rPh>
    <rPh sb="1" eb="3">
      <t>オウミ</t>
    </rPh>
    <phoneticPr fontId="38"/>
  </si>
  <si>
    <t>東近江あぐりステーション</t>
    <rPh sb="0" eb="3">
      <t>ヒガシオウミ</t>
    </rPh>
    <phoneticPr fontId="5"/>
  </si>
  <si>
    <t>東近江行政組合（一般会計）</t>
    <rPh sb="0" eb="1">
      <t>ヒガシ</t>
    </rPh>
    <rPh sb="1" eb="3">
      <t>オウミ</t>
    </rPh>
    <rPh sb="3" eb="5">
      <t>ギョウセイ</t>
    </rPh>
    <rPh sb="5" eb="7">
      <t>クミアイ</t>
    </rPh>
    <rPh sb="8" eb="10">
      <t>イッパン</t>
    </rPh>
    <rPh sb="10" eb="12">
      <t>カイケイ</t>
    </rPh>
    <phoneticPr fontId="12"/>
  </si>
  <si>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12"/>
  </si>
  <si>
    <t>愛知郡広域行政組合（一般会計）</t>
    <rPh sb="0" eb="3">
      <t>エチグン</t>
    </rPh>
    <rPh sb="3" eb="5">
      <t>コウイキ</t>
    </rPh>
    <rPh sb="5" eb="7">
      <t>ギョウセイ</t>
    </rPh>
    <rPh sb="7" eb="9">
      <t>クミアイ</t>
    </rPh>
    <rPh sb="10" eb="12">
      <t>イッパン</t>
    </rPh>
    <rPh sb="12" eb="14">
      <t>カイケイ</t>
    </rPh>
    <phoneticPr fontId="12"/>
  </si>
  <si>
    <t>愛知郡広域行政組合（水道事業会計）</t>
    <rPh sb="0" eb="3">
      <t>エチグン</t>
    </rPh>
    <rPh sb="3" eb="5">
      <t>コウイキ</t>
    </rPh>
    <rPh sb="5" eb="7">
      <t>ギョウセイ</t>
    </rPh>
    <rPh sb="7" eb="9">
      <t>クミアイ</t>
    </rPh>
    <rPh sb="10" eb="12">
      <t>スイドウ</t>
    </rPh>
    <rPh sb="12" eb="14">
      <t>ジギョウ</t>
    </rPh>
    <rPh sb="14" eb="16">
      <t>カイケイ</t>
    </rPh>
    <phoneticPr fontId="1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</si>
  <si>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12"/>
  </si>
  <si>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1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</si>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</sst>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xmlns:c16r2="http://schemas.microsoft.com/office/drawing/2015/06/chart">
            <c:ext xmlns:c16="http://schemas.microsoft.com/office/drawing/2014/chart" uri="{C3380CC4-5D6E-409C-BE32-E72D297353CC}">
              <c16:uniqueId val="{00000000-354B-48F5-BBAA-B4F0B36294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72247</c:v>
                </c:pt>
                <c:pt idx="1">
                  <c:v>54968</c:v>
                </c:pt>
                <c:pt idx="2">
                  <c:v>54537</c:v>
                </c:pt>
                <c:pt idx="3">
                  <c:v>49492</c:v>
                </c:pt>
                <c:pt idx="4">
                  <c:v>57794</c:v>
                </c:pt>
              </c:numCache>
            </c:numRef>
          </c:val>
          <c:smooth val="0"/>
          <c:extLst xmlns:c16r2="http://schemas.microsoft.com/office/drawing/2015/06/chart">
            <c:ext xmlns:c16="http://schemas.microsoft.com/office/drawing/2014/chart" uri="{C3380CC4-5D6E-409C-BE32-E72D297353CC}">
              <c16:uniqueId val="{00000001-354B-48F5-BBAA-B4F0B36294F7}"/>
            </c:ext>
          </c:extLst>
        </c:ser>
        <c:dLbls>
          <c:showLegendKey val="0"/>
          <c:showVal val="0"/>
          <c:showCatName val="0"/>
          <c:showSerName val="0"/>
          <c:showPercent val="0"/>
          <c:showBubbleSize val="0"/>
        </c:dLbls>
        <c:marker val="1"/>
        <c:smooth val="0"/>
        <c:axId val="1998948656"/>
        <c:axId val="1998937776"/>
      </c:lineChart>
      <c:catAx>
        <c:axId val="1998948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8937776"/>
        <c:crosses val="autoZero"/>
        <c:auto val="1"/>
        <c:lblAlgn val="ctr"/>
        <c:lblOffset val="100"/>
        <c:tickLblSkip val="1"/>
        <c:tickMarkSkip val="1"/>
        <c:noMultiLvlLbl val="0"/>
      </c:catAx>
      <c:valAx>
        <c:axId val="19989377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8948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5.42</c:v>
                </c:pt>
                <c:pt idx="1">
                  <c:v>4.24</c:v>
                </c:pt>
                <c:pt idx="2">
                  <c:v>5.28</c:v>
                </c:pt>
                <c:pt idx="3">
                  <c:v>4.9000000000000004</c:v>
                </c:pt>
                <c:pt idx="4">
                  <c:v>5.48</c:v>
                </c:pt>
              </c:numCache>
            </c:numRef>
          </c:val>
          <c:extLst xmlns:c16r2="http://schemas.microsoft.com/office/drawing/2015/06/chart">
            <c:ext xmlns:c16="http://schemas.microsoft.com/office/drawing/2014/chart" uri="{C3380CC4-5D6E-409C-BE32-E72D297353CC}">
              <c16:uniqueId val="{00000000-F634-4820-A9C0-943073554E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19.329999999999998</c:v>
                </c:pt>
                <c:pt idx="1">
                  <c:v>19.52</c:v>
                </c:pt>
                <c:pt idx="2">
                  <c:v>18.829999999999998</c:v>
                </c:pt>
                <c:pt idx="3">
                  <c:v>18.88</c:v>
                </c:pt>
                <c:pt idx="4">
                  <c:v>17.97</c:v>
                </c:pt>
              </c:numCache>
            </c:numRef>
          </c:val>
          <c:extLst xmlns:c16r2="http://schemas.microsoft.com/office/drawing/2015/06/chart">
            <c:ext xmlns:c16="http://schemas.microsoft.com/office/drawing/2014/chart" uri="{C3380CC4-5D6E-409C-BE32-E72D297353CC}">
              <c16:uniqueId val="{00000001-F634-4820-A9C0-943073554EC4}"/>
            </c:ext>
          </c:extLst>
        </c:ser>
        <c:dLbls>
          <c:showLegendKey val="0"/>
          <c:showVal val="0"/>
          <c:showCatName val="0"/>
          <c:showSerName val="0"/>
          <c:showPercent val="0"/>
          <c:showBubbleSize val="0"/>
        </c:dLbls>
        <c:gapWidth val="250"/>
        <c:overlap val="100"/>
        <c:axId val="1998939952"/>
        <c:axId val="1998941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-0.91</c:v>
                </c:pt>
                <c:pt idx="1">
                  <c:v>-1.17</c:v>
                </c:pt>
                <c:pt idx="2">
                  <c:v>0.41</c:v>
                </c:pt>
                <c:pt idx="3">
                  <c:v>-0.36</c:v>
                </c:pt>
                <c:pt idx="4">
                  <c:v>0.45</c:v>
                </c:pt>
              </c:numCache>
            </c:numRef>
          </c:val>
          <c:smooth val="0"/>
          <c:extLst xmlns:c16r2="http://schemas.microsoft.com/office/drawing/2015/06/chart">
            <c:ext xmlns:c16="http://schemas.microsoft.com/office/drawing/2014/chart" uri="{C3380CC4-5D6E-409C-BE32-E72D297353CC}">
              <c16:uniqueId val="{00000002-F634-4820-A9C0-943073554EC4}"/>
            </c:ext>
          </c:extLst>
        </c:ser>
        <c:dLbls>
          <c:showLegendKey val="0"/>
          <c:showVal val="0"/>
          <c:showCatName val="0"/>
          <c:showSerName val="0"/>
          <c:showPercent val="0"/>
          <c:showBubbleSize val="0"/>
        </c:dLbls>
        <c:marker val="1"/>
        <c:smooth val="0"/>
        <c:axId val="1998939952"/>
        <c:axId val="1998941584"/>
      </c:lineChart>
      <c:catAx>
        <c:axId val="199893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98941584"/>
        <c:crosses val="autoZero"/>
        <c:auto val="1"/>
        <c:lblAlgn val="ctr"/>
        <c:lblOffset val="100"/>
        <c:tickLblSkip val="1"/>
        <c:tickMarkSkip val="1"/>
        <c:noMultiLvlLbl val="0"/>
      </c:catAx>
      <c:valAx>
        <c:axId val="199894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93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2.27</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24B9-4196-AAEA-38E8FE4B92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4B9-4196-AAEA-38E8FE4B92B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0.15</c:v>
                </c:pt>
                <c:pt idx="4">
                  <c:v>#N/A</c:v>
                </c:pt>
                <c:pt idx="5">
                  <c:v>0.09</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2-24B9-4196-AAEA-38E8FE4B92BF}"/>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0.95</c:v>
                </c:pt>
                <c:pt idx="2">
                  <c:v>#N/A</c:v>
                </c:pt>
                <c:pt idx="3">
                  <c:v>1.48</c:v>
                </c:pt>
                <c:pt idx="4">
                  <c:v>#N/A</c:v>
                </c:pt>
                <c:pt idx="5">
                  <c:v>0.78</c:v>
                </c:pt>
                <c:pt idx="6">
                  <c:v>#N/A</c:v>
                </c:pt>
                <c:pt idx="7">
                  <c:v>0.24</c:v>
                </c:pt>
                <c:pt idx="8">
                  <c:v>#N/A</c:v>
                </c:pt>
                <c:pt idx="9">
                  <c:v>0.09</c:v>
                </c:pt>
              </c:numCache>
            </c:numRef>
          </c:val>
          <c:extLst xmlns:c16r2="http://schemas.microsoft.com/office/drawing/2015/06/chart">
            <c:ext xmlns:c16="http://schemas.microsoft.com/office/drawing/2014/chart" uri="{C3380CC4-5D6E-409C-BE32-E72D297353CC}">
              <c16:uniqueId val="{00000003-24B9-4196-AAEA-38E8FE4B92BF}"/>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0.84</c:v>
                </c:pt>
                <c:pt idx="2">
                  <c:v>#N/A</c:v>
                </c:pt>
                <c:pt idx="3">
                  <c:v>0.8</c:v>
                </c:pt>
                <c:pt idx="4">
                  <c:v>#N/A</c:v>
                </c:pt>
                <c:pt idx="5">
                  <c:v>0.57999999999999996</c:v>
                </c:pt>
                <c:pt idx="6">
                  <c:v>#N/A</c:v>
                </c:pt>
                <c:pt idx="7">
                  <c:v>0.4</c:v>
                </c:pt>
                <c:pt idx="8">
                  <c:v>#N/A</c:v>
                </c:pt>
                <c:pt idx="9">
                  <c:v>0.28000000000000003</c:v>
                </c:pt>
              </c:numCache>
            </c:numRef>
          </c:val>
          <c:extLst xmlns:c16r2="http://schemas.microsoft.com/office/drawing/2015/06/chart">
            <c:ext xmlns:c16="http://schemas.microsoft.com/office/drawing/2014/chart" uri="{C3380CC4-5D6E-409C-BE32-E72D297353CC}">
              <c16:uniqueId val="{00000004-24B9-4196-AAEA-38E8FE4B92BF}"/>
            </c:ext>
          </c:extLst>
        </c:ser>
        <c:ser>
          <c:idx val="5"/>
          <c:order val="5"/>
          <c:tx>
            <c:strRef>
              <c:f>データシート!$A$32</c:f>
              <c:strCache>
                <c:ptCount val="1"/>
                <c:pt idx="0">
                  <c:v>国民健康保険（施設勘定）特別会計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0.64</c:v>
                </c:pt>
                <c:pt idx="2">
                  <c:v>#N/A</c:v>
                </c:pt>
                <c:pt idx="3">
                  <c:v>0.57999999999999996</c:v>
                </c:pt>
                <c:pt idx="4">
                  <c:v>#N/A</c:v>
                </c:pt>
                <c:pt idx="5">
                  <c:v>0.28000000000000003</c:v>
                </c:pt>
                <c:pt idx="6">
                  <c:v>#N/A</c:v>
                </c:pt>
                <c:pt idx="7">
                  <c:v>0.31</c:v>
                </c:pt>
                <c:pt idx="8">
                  <c:v>#N/A</c:v>
                </c:pt>
                <c:pt idx="9">
                  <c:v>0.33</c:v>
                </c:pt>
              </c:numCache>
            </c:numRef>
          </c:val>
          <c:extLst xmlns:c16r2="http://schemas.microsoft.com/office/drawing/2015/06/chart">
            <c:ext xmlns:c16="http://schemas.microsoft.com/office/drawing/2014/chart" uri="{C3380CC4-5D6E-409C-BE32-E72D297353CC}">
              <c16:uniqueId val="{00000005-24B9-4196-AAEA-38E8FE4B92BF}"/>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0.35</c:v>
                </c:pt>
                <c:pt idx="2">
                  <c:v>#N/A</c:v>
                </c:pt>
                <c:pt idx="3">
                  <c:v>1.29</c:v>
                </c:pt>
                <c:pt idx="4">
                  <c:v>#N/A</c:v>
                </c:pt>
                <c:pt idx="5">
                  <c:v>1.2</c:v>
                </c:pt>
                <c:pt idx="6">
                  <c:v>#N/A</c:v>
                </c:pt>
                <c:pt idx="7">
                  <c:v>0.54</c:v>
                </c:pt>
                <c:pt idx="8">
                  <c:v>#N/A</c:v>
                </c:pt>
                <c:pt idx="9">
                  <c:v>0.91</c:v>
                </c:pt>
              </c:numCache>
            </c:numRef>
          </c:val>
          <c:extLst xmlns:c16r2="http://schemas.microsoft.com/office/drawing/2015/06/chart">
            <c:ext xmlns:c16="http://schemas.microsoft.com/office/drawing/2014/chart" uri="{C3380CC4-5D6E-409C-BE32-E72D297353CC}">
              <c16:uniqueId val="{00000006-24B9-4196-AAEA-38E8FE4B92B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0.77</c:v>
                </c:pt>
                <c:pt idx="4">
                  <c:v>#N/A</c:v>
                </c:pt>
                <c:pt idx="5">
                  <c:v>0.87</c:v>
                </c:pt>
                <c:pt idx="6">
                  <c:v>#N/A</c:v>
                </c:pt>
                <c:pt idx="7">
                  <c:v>0.99</c:v>
                </c:pt>
                <c:pt idx="8">
                  <c:v>#N/A</c:v>
                </c:pt>
                <c:pt idx="9">
                  <c:v>1.07</c:v>
                </c:pt>
              </c:numCache>
            </c:numRef>
          </c:val>
          <c:extLst xmlns:c16r2="http://schemas.microsoft.com/office/drawing/2015/06/chart">
            <c:ext xmlns:c16="http://schemas.microsoft.com/office/drawing/2014/chart" uri="{C3380CC4-5D6E-409C-BE32-E72D297353CC}">
              <c16:uniqueId val="{00000007-24B9-4196-AAEA-38E8FE4B92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5.41</c:v>
                </c:pt>
                <c:pt idx="2">
                  <c:v>#N/A</c:v>
                </c:pt>
                <c:pt idx="3">
                  <c:v>4.2300000000000004</c:v>
                </c:pt>
                <c:pt idx="4">
                  <c:v>#N/A</c:v>
                </c:pt>
                <c:pt idx="5">
                  <c:v>5.27</c:v>
                </c:pt>
                <c:pt idx="6">
                  <c:v>#N/A</c:v>
                </c:pt>
                <c:pt idx="7">
                  <c:v>4.8899999999999997</c:v>
                </c:pt>
                <c:pt idx="8">
                  <c:v>#N/A</c:v>
                </c:pt>
                <c:pt idx="9">
                  <c:v>5.47</c:v>
                </c:pt>
              </c:numCache>
            </c:numRef>
          </c:val>
          <c:extLst xmlns:c16r2="http://schemas.microsoft.com/office/drawing/2015/06/chart">
            <c:ext xmlns:c16="http://schemas.microsoft.com/office/drawing/2014/chart" uri="{C3380CC4-5D6E-409C-BE32-E72D297353CC}">
              <c16:uniqueId val="{00000008-24B9-4196-AAEA-38E8FE4B92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8.58</c:v>
                </c:pt>
                <c:pt idx="2">
                  <c:v>#N/A</c:v>
                </c:pt>
                <c:pt idx="3">
                  <c:v>9.3800000000000008</c:v>
                </c:pt>
                <c:pt idx="4">
                  <c:v>#N/A</c:v>
                </c:pt>
                <c:pt idx="5">
                  <c:v>10.17</c:v>
                </c:pt>
                <c:pt idx="6">
                  <c:v>#N/A</c:v>
                </c:pt>
                <c:pt idx="7">
                  <c:v>11.15</c:v>
                </c:pt>
                <c:pt idx="8">
                  <c:v>#N/A</c:v>
                </c:pt>
                <c:pt idx="9">
                  <c:v>11.97</c:v>
                </c:pt>
              </c:numCache>
            </c:numRef>
          </c:val>
          <c:extLst xmlns:c16r2="http://schemas.microsoft.com/office/drawing/2015/06/chart">
            <c:ext xmlns:c16="http://schemas.microsoft.com/office/drawing/2014/chart" uri="{C3380CC4-5D6E-409C-BE32-E72D297353CC}">
              <c16:uniqueId val="{00000009-24B9-4196-AAEA-38E8FE4B92BF}"/>
            </c:ext>
          </c:extLst>
        </c:ser>
        <c:dLbls>
          <c:showLegendKey val="0"/>
          <c:showVal val="0"/>
          <c:showCatName val="0"/>
          <c:showSerName val="0"/>
          <c:showPercent val="0"/>
          <c:showBubbleSize val="0"/>
        </c:dLbls>
        <c:gapWidth val="150"/>
        <c:overlap val="100"/>
        <c:axId val="1998942128"/>
        <c:axId val="1998940496"/>
      </c:barChart>
      <c:catAx>
        <c:axId val="199894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8940496"/>
        <c:crosses val="autoZero"/>
        <c:auto val="1"/>
        <c:lblAlgn val="ctr"/>
        <c:lblOffset val="100"/>
        <c:tickLblSkip val="1"/>
        <c:tickMarkSkip val="1"/>
        <c:noMultiLvlLbl val="0"/>
      </c:catAx>
      <c:valAx>
        <c:axId val="199894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942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6184</c:v>
                </c:pt>
                <c:pt idx="5">
                  <c:v>6157</c:v>
                </c:pt>
                <c:pt idx="8">
                  <c:v>6085</c:v>
                </c:pt>
                <c:pt idx="11">
                  <c:v>6204</c:v>
                </c:pt>
                <c:pt idx="14">
                  <c:v>6272</c:v>
                </c:pt>
              </c:numCache>
            </c:numRef>
          </c:val>
          <c:extLst xmlns:c16r2="http://schemas.microsoft.com/office/drawing/2015/06/chart">
            <c:ext xmlns:c16="http://schemas.microsoft.com/office/drawing/2014/chart" uri="{C3380CC4-5D6E-409C-BE32-E72D297353CC}">
              <c16:uniqueId val="{00000000-44EE-4C5B-AE38-C851DA2EB8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4EE-4C5B-AE38-C851DA2EB8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c:v>
                </c:pt>
                <c:pt idx="3">
                  <c:v>29</c:v>
                </c:pt>
                <c:pt idx="6">
                  <c:v>29</c:v>
                </c:pt>
                <c:pt idx="9">
                  <c:v>20</c:v>
                </c:pt>
                <c:pt idx="12">
                  <c:v>14</c:v>
                </c:pt>
              </c:numCache>
            </c:numRef>
          </c:val>
          <c:extLst xmlns:c16r2="http://schemas.microsoft.com/office/drawing/2015/06/chart">
            <c:ext xmlns:c16="http://schemas.microsoft.com/office/drawing/2014/chart" uri="{C3380CC4-5D6E-409C-BE32-E72D297353CC}">
              <c16:uniqueId val="{00000002-44EE-4C5B-AE38-C851DA2EB8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568</c:v>
                </c:pt>
                <c:pt idx="3">
                  <c:v>556</c:v>
                </c:pt>
                <c:pt idx="6">
                  <c:v>530</c:v>
                </c:pt>
                <c:pt idx="9">
                  <c:v>541</c:v>
                </c:pt>
                <c:pt idx="12">
                  <c:v>527</c:v>
                </c:pt>
              </c:numCache>
            </c:numRef>
          </c:val>
          <c:extLst xmlns:c16r2="http://schemas.microsoft.com/office/drawing/2015/06/chart">
            <c:ext xmlns:c16="http://schemas.microsoft.com/office/drawing/2014/chart" uri="{C3380CC4-5D6E-409C-BE32-E72D297353CC}">
              <c16:uniqueId val="{00000003-44EE-4C5B-AE38-C851DA2EB8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1753</c:v>
                </c:pt>
                <c:pt idx="3">
                  <c:v>1713</c:v>
                </c:pt>
                <c:pt idx="6">
                  <c:v>1716</c:v>
                </c:pt>
                <c:pt idx="9">
                  <c:v>1660</c:v>
                </c:pt>
                <c:pt idx="12">
                  <c:v>1642</c:v>
                </c:pt>
              </c:numCache>
            </c:numRef>
          </c:val>
          <c:extLst xmlns:c16r2="http://schemas.microsoft.com/office/drawing/2015/06/chart">
            <c:ext xmlns:c16="http://schemas.microsoft.com/office/drawing/2014/chart" uri="{C3380CC4-5D6E-409C-BE32-E72D297353CC}">
              <c16:uniqueId val="{00000004-44EE-4C5B-AE38-C851DA2EB8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EE-4C5B-AE38-C851DA2EB8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4EE-4C5B-AE38-C851DA2EB8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5936</c:v>
                </c:pt>
                <c:pt idx="3">
                  <c:v>6197</c:v>
                </c:pt>
                <c:pt idx="6">
                  <c:v>5906</c:v>
                </c:pt>
                <c:pt idx="9">
                  <c:v>6174</c:v>
                </c:pt>
                <c:pt idx="12">
                  <c:v>6264</c:v>
                </c:pt>
              </c:numCache>
            </c:numRef>
          </c:val>
          <c:extLst xmlns:c16r2="http://schemas.microsoft.com/office/drawing/2015/06/chart">
            <c:ext xmlns:c16="http://schemas.microsoft.com/office/drawing/2014/chart" uri="{C3380CC4-5D6E-409C-BE32-E72D297353CC}">
              <c16:uniqueId val="{00000007-44EE-4C5B-AE38-C851DA2EB897}"/>
            </c:ext>
          </c:extLst>
        </c:ser>
        <c:dLbls>
          <c:showLegendKey val="0"/>
          <c:showVal val="0"/>
          <c:showCatName val="0"/>
          <c:showSerName val="0"/>
          <c:showPercent val="0"/>
          <c:showBubbleSize val="0"/>
        </c:dLbls>
        <c:gapWidth val="100"/>
        <c:overlap val="100"/>
        <c:axId val="1998943216"/>
        <c:axId val="1998944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2107</c:v>
                </c:pt>
                <c:pt idx="2">
                  <c:v>#N/A</c:v>
                </c:pt>
                <c:pt idx="3">
                  <c:v>#N/A</c:v>
                </c:pt>
                <c:pt idx="4">
                  <c:v>2338</c:v>
                </c:pt>
                <c:pt idx="5">
                  <c:v>#N/A</c:v>
                </c:pt>
                <c:pt idx="6">
                  <c:v>#N/A</c:v>
                </c:pt>
                <c:pt idx="7">
                  <c:v>2096</c:v>
                </c:pt>
                <c:pt idx="8">
                  <c:v>#N/A</c:v>
                </c:pt>
                <c:pt idx="9">
                  <c:v>#N/A</c:v>
                </c:pt>
                <c:pt idx="10">
                  <c:v>2191</c:v>
                </c:pt>
                <c:pt idx="11">
                  <c:v>#N/A</c:v>
                </c:pt>
                <c:pt idx="12">
                  <c:v>#N/A</c:v>
                </c:pt>
                <c:pt idx="13">
                  <c:v>2175</c:v>
                </c:pt>
                <c:pt idx="14">
                  <c:v>#N/A</c:v>
                </c:pt>
              </c:numCache>
            </c:numRef>
          </c:val>
          <c:smooth val="0"/>
          <c:extLst xmlns:c16r2="http://schemas.microsoft.com/office/drawing/2015/06/chart">
            <c:ext xmlns:c16="http://schemas.microsoft.com/office/drawing/2014/chart" uri="{C3380CC4-5D6E-409C-BE32-E72D297353CC}">
              <c16:uniqueId val="{00000008-44EE-4C5B-AE38-C851DA2EB897}"/>
            </c:ext>
          </c:extLst>
        </c:ser>
        <c:dLbls>
          <c:showLegendKey val="0"/>
          <c:showVal val="0"/>
          <c:showCatName val="0"/>
          <c:showSerName val="0"/>
          <c:showPercent val="0"/>
          <c:showBubbleSize val="0"/>
        </c:dLbls>
        <c:marker val="1"/>
        <c:smooth val="0"/>
        <c:axId val="1998943216"/>
        <c:axId val="1998944848"/>
      </c:lineChart>
      <c:catAx>
        <c:axId val="199894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8944848"/>
        <c:crosses val="autoZero"/>
        <c:auto val="1"/>
        <c:lblAlgn val="ctr"/>
        <c:lblOffset val="100"/>
        <c:tickLblSkip val="1"/>
        <c:tickMarkSkip val="1"/>
        <c:noMultiLvlLbl val="0"/>
      </c:catAx>
      <c:valAx>
        <c:axId val="199894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94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67188</c:v>
                </c:pt>
                <c:pt idx="5">
                  <c:v>65682</c:v>
                </c:pt>
                <c:pt idx="8">
                  <c:v>64622</c:v>
                </c:pt>
                <c:pt idx="11">
                  <c:v>62549</c:v>
                </c:pt>
                <c:pt idx="14">
                  <c:v>60921</c:v>
                </c:pt>
              </c:numCache>
            </c:numRef>
          </c:val>
          <c:extLst xmlns:c16r2="http://schemas.microsoft.com/office/drawing/2015/06/chart">
            <c:ext xmlns:c16="http://schemas.microsoft.com/office/drawing/2014/chart" uri="{C3380CC4-5D6E-409C-BE32-E72D297353CC}">
              <c16:uniqueId val="{00000000-9ADC-41A3-8813-F704E4D588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3430</c:v>
                </c:pt>
                <c:pt idx="5">
                  <c:v>1370</c:v>
                </c:pt>
                <c:pt idx="8">
                  <c:v>1637</c:v>
                </c:pt>
                <c:pt idx="11">
                  <c:v>1831</c:v>
                </c:pt>
                <c:pt idx="14">
                  <c:v>1918</c:v>
                </c:pt>
              </c:numCache>
            </c:numRef>
          </c:val>
          <c:extLst xmlns:c16r2="http://schemas.microsoft.com/office/drawing/2015/06/chart">
            <c:ext xmlns:c16="http://schemas.microsoft.com/office/drawing/2014/chart" uri="{C3380CC4-5D6E-409C-BE32-E72D297353CC}">
              <c16:uniqueId val="{00000001-9ADC-41A3-8813-F704E4D588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22867</c:v>
                </c:pt>
                <c:pt idx="5">
                  <c:v>23188</c:v>
                </c:pt>
                <c:pt idx="8">
                  <c:v>22571</c:v>
                </c:pt>
                <c:pt idx="11">
                  <c:v>22395</c:v>
                </c:pt>
                <c:pt idx="14">
                  <c:v>22355</c:v>
                </c:pt>
              </c:numCache>
            </c:numRef>
          </c:val>
          <c:extLst xmlns:c16r2="http://schemas.microsoft.com/office/drawing/2015/06/chart">
            <c:ext xmlns:c16="http://schemas.microsoft.com/office/drawing/2014/chart" uri="{C3380CC4-5D6E-409C-BE32-E72D297353CC}">
              <c16:uniqueId val="{00000002-9ADC-41A3-8813-F704E4D588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ADC-41A3-8813-F704E4D588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ADC-41A3-8813-F704E4D588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1</c:v>
                </c:pt>
                <c:pt idx="9">
                  <c:v>0</c:v>
                </c:pt>
                <c:pt idx="12">
                  <c:v>155</c:v>
                </c:pt>
              </c:numCache>
            </c:numRef>
          </c:val>
          <c:extLst xmlns:c16r2="http://schemas.microsoft.com/office/drawing/2015/06/chart">
            <c:ext xmlns:c16="http://schemas.microsoft.com/office/drawing/2014/chart" uri="{C3380CC4-5D6E-409C-BE32-E72D297353CC}">
              <c16:uniqueId val="{00000005-9ADC-41A3-8813-F704E4D588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8352</c:v>
                </c:pt>
                <c:pt idx="3">
                  <c:v>7295</c:v>
                </c:pt>
                <c:pt idx="6">
                  <c:v>6721</c:v>
                </c:pt>
                <c:pt idx="9">
                  <c:v>5994</c:v>
                </c:pt>
                <c:pt idx="12">
                  <c:v>6018</c:v>
                </c:pt>
              </c:numCache>
            </c:numRef>
          </c:val>
          <c:extLst xmlns:c16r2="http://schemas.microsoft.com/office/drawing/2015/06/chart">
            <c:ext xmlns:c16="http://schemas.microsoft.com/office/drawing/2014/chart" uri="{C3380CC4-5D6E-409C-BE32-E72D297353CC}">
              <c16:uniqueId val="{00000006-9ADC-41A3-8813-F704E4D588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2928</c:v>
                </c:pt>
                <c:pt idx="3">
                  <c:v>2494</c:v>
                </c:pt>
                <c:pt idx="6">
                  <c:v>2001</c:v>
                </c:pt>
                <c:pt idx="9">
                  <c:v>1484</c:v>
                </c:pt>
                <c:pt idx="12">
                  <c:v>992</c:v>
                </c:pt>
              </c:numCache>
            </c:numRef>
          </c:val>
          <c:extLst xmlns:c16r2="http://schemas.microsoft.com/office/drawing/2015/06/chart">
            <c:ext xmlns:c16="http://schemas.microsoft.com/office/drawing/2014/chart" uri="{C3380CC4-5D6E-409C-BE32-E72D297353CC}">
              <c16:uniqueId val="{00000007-9ADC-41A3-8813-F704E4D588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22588</c:v>
                </c:pt>
                <c:pt idx="3">
                  <c:v>20830</c:v>
                </c:pt>
                <c:pt idx="6">
                  <c:v>17864</c:v>
                </c:pt>
                <c:pt idx="9">
                  <c:v>14697</c:v>
                </c:pt>
                <c:pt idx="12">
                  <c:v>13950</c:v>
                </c:pt>
              </c:numCache>
            </c:numRef>
          </c:val>
          <c:extLst xmlns:c16r2="http://schemas.microsoft.com/office/drawing/2015/06/chart">
            <c:ext xmlns:c16="http://schemas.microsoft.com/office/drawing/2014/chart" uri="{C3380CC4-5D6E-409C-BE32-E72D297353CC}">
              <c16:uniqueId val="{00000008-9ADC-41A3-8813-F704E4D588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1309</c:v>
                </c:pt>
                <c:pt idx="3">
                  <c:v>1330</c:v>
                </c:pt>
                <c:pt idx="6">
                  <c:v>1397</c:v>
                </c:pt>
                <c:pt idx="9">
                  <c:v>1515</c:v>
                </c:pt>
                <c:pt idx="12">
                  <c:v>1405</c:v>
                </c:pt>
              </c:numCache>
            </c:numRef>
          </c:val>
          <c:extLst xmlns:c16r2="http://schemas.microsoft.com/office/drawing/2015/06/chart">
            <c:ext xmlns:c16="http://schemas.microsoft.com/office/drawing/2014/chart" uri="{C3380CC4-5D6E-409C-BE32-E72D297353CC}">
              <c16:uniqueId val="{00000009-9ADC-41A3-8813-F704E4D588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59350</c:v>
                </c:pt>
                <c:pt idx="3">
                  <c:v>58109</c:v>
                </c:pt>
                <c:pt idx="6">
                  <c:v>57611</c:v>
                </c:pt>
                <c:pt idx="9">
                  <c:v>55666</c:v>
                </c:pt>
                <c:pt idx="12">
                  <c:v>54280</c:v>
                </c:pt>
              </c:numCache>
            </c:numRef>
          </c:val>
          <c:extLst xmlns:c16r2="http://schemas.microsoft.com/office/drawing/2015/06/chart">
            <c:ext xmlns:c16="http://schemas.microsoft.com/office/drawing/2014/chart" uri="{C3380CC4-5D6E-409C-BE32-E72D297353CC}">
              <c16:uniqueId val="{0000000A-9ADC-41A3-8813-F704E4D5884D}"/>
            </c:ext>
          </c:extLst>
        </c:ser>
        <c:dLbls>
          <c:showLegendKey val="0"/>
          <c:showVal val="0"/>
          <c:showCatName val="0"/>
          <c:showSerName val="0"/>
          <c:showPercent val="0"/>
          <c:showBubbleSize val="0"/>
        </c:dLbls>
        <c:gapWidth val="100"/>
        <c:overlap val="100"/>
        <c:axId val="1998786272"/>
        <c:axId val="209780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1043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ADC-41A3-8813-F704E4D5884D}"/>
            </c:ext>
          </c:extLst>
        </c:ser>
        <c:dLbls>
          <c:showLegendKey val="0"/>
          <c:showVal val="0"/>
          <c:showCatName val="0"/>
          <c:showSerName val="0"/>
          <c:showPercent val="0"/>
          <c:showBubbleSize val="0"/>
        </c:dLbls>
        <c:marker val="1"/>
        <c:smooth val="0"/>
        <c:axId val="1998786272"/>
        <c:axId val="2097808992"/>
      </c:lineChart>
      <c:catAx>
        <c:axId val="199878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7808992"/>
        <c:crosses val="autoZero"/>
        <c:auto val="1"/>
        <c:lblAlgn val="ctr"/>
        <c:lblOffset val="100"/>
        <c:tickLblSkip val="1"/>
        <c:tickMarkSkip val="1"/>
        <c:noMultiLvlLbl val="0"/>
      </c:catAx>
      <c:valAx>
        <c:axId val="209780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78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5656</c:v>
                </c:pt>
                <c:pt idx="1">
                  <c:v>5664</c:v>
                </c:pt>
                <c:pt idx="2">
                  <c:v>5574</c:v>
                </c:pt>
              </c:numCache>
            </c:numRef>
          </c:val>
          <c:extLst xmlns:c16r2="http://schemas.microsoft.com/office/drawing/2015/06/chart">
            <c:ext xmlns:c16="http://schemas.microsoft.com/office/drawing/2014/chart" uri="{C3380CC4-5D6E-409C-BE32-E72D297353CC}">
              <c16:uniqueId val="{00000000-2B10-482E-B0BF-418DC815CA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5991</c:v>
                </c:pt>
                <c:pt idx="1">
                  <c:v>5703</c:v>
                </c:pt>
                <c:pt idx="2">
                  <c:v>5613</c:v>
                </c:pt>
              </c:numCache>
            </c:numRef>
          </c:val>
          <c:extLst xmlns:c16r2="http://schemas.microsoft.com/office/drawing/2015/06/chart">
            <c:ext xmlns:c16="http://schemas.microsoft.com/office/drawing/2014/chart" uri="{C3380CC4-5D6E-409C-BE32-E72D297353CC}">
              <c16:uniqueId val="{00000001-2B10-482E-B0BF-418DC815CA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13260</c:v>
                </c:pt>
                <c:pt idx="1">
                  <c:v>12983</c:v>
                </c:pt>
                <c:pt idx="2">
                  <c:v>13133</c:v>
                </c:pt>
              </c:numCache>
            </c:numRef>
          </c:val>
          <c:extLst xmlns:c16r2="http://schemas.microsoft.com/office/drawing/2015/06/chart">
            <c:ext xmlns:c16="http://schemas.microsoft.com/office/drawing/2014/chart" uri="{C3380CC4-5D6E-409C-BE32-E72D297353CC}">
              <c16:uniqueId val="{00000002-2B10-482E-B0BF-418DC815CA7D}"/>
            </c:ext>
          </c:extLst>
        </c:ser>
        <c:dLbls>
          <c:showLegendKey val="0"/>
          <c:showVal val="0"/>
          <c:showCatName val="0"/>
          <c:showSerName val="0"/>
          <c:showPercent val="0"/>
          <c:showBubbleSize val="0"/>
        </c:dLbls>
        <c:gapWidth val="120"/>
        <c:overlap val="100"/>
        <c:axId val="2097814432"/>
        <c:axId val="2097814976"/>
      </c:barChart>
      <c:catAx>
        <c:axId val="209781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97814976"/>
        <c:crosses val="autoZero"/>
        <c:auto val="1"/>
        <c:lblAlgn val="ctr"/>
        <c:lblOffset val="100"/>
        <c:tickLblSkip val="1"/>
        <c:tickMarkSkip val="1"/>
        <c:noMultiLvlLbl val="0"/>
      </c:catAx>
      <c:valAx>
        <c:axId val="2097814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9781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年度が元利償還金のピークとなるため、前年度と比較して増額となったが、</a:t>
          </a:r>
          <a:r>
            <a:rPr lang="ja-JP" altLang="ja-JP" sz="1300">
              <a:effectLst/>
              <a:latin typeface="ＭＳ ゴシック" panose="020B0609070205080204" pitchFamily="49" charset="-128"/>
              <a:ea typeface="ＭＳ ゴシック" panose="020B0609070205080204" pitchFamily="49" charset="-128"/>
              <a:cs typeface="Times New Roman" panose="02020603050405020304" pitchFamily="18" charset="0"/>
            </a:rPr>
            <a:t>標準財政規模について、臨時財政対策債や税率が上がった地方消費税交付金が増加したこと等に伴い</a:t>
          </a:r>
          <a:r>
            <a:rPr lang="ja-JP" altLang="en-US" sz="1300">
              <a:effectLst/>
              <a:latin typeface="ＭＳ ゴシック" panose="020B0609070205080204" pitchFamily="49" charset="-128"/>
              <a:ea typeface="ＭＳ ゴシック" panose="020B0609070205080204" pitchFamily="49" charset="-128"/>
              <a:cs typeface="Times New Roman" panose="02020603050405020304" pitchFamily="18" charset="0"/>
            </a:rPr>
            <a:t>、実質公債費比率は下がった。また、公営企業債の元利償還金に対する繰入金は</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前年度から減少しているものの依然として多くなっている。</a:t>
          </a:r>
          <a:endParaRPr lang="en-US" altLang="ja-JP" sz="1300">
            <a:effectLst/>
            <a:latin typeface="Century" panose="02040604050505020304" pitchFamily="18" charset="0"/>
            <a:ea typeface="ＭＳ 明朝" panose="02020609040205080304" pitchFamily="17"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真に必要な事業については合併特例事業債の発行期限内に実施する必要があると考えるが、事業内容の精査を十分に行い、新規事業の増加など内容が過大とならないよう、将来の公債費負担と償還期限を考慮し、起債と償還のバランスを中心に据えた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地方債の現在高は減少となり、公営企業債等繰入見込額や組合負担等見込額の減少により将来負担額は減少している。前年度同様、将来負担比率については算定されていない。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しかしながら、今後、公債費の増嵩や先送りが許されない行政需要に対応していくために、基金の取り崩しによる対応が予測される。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合併特例措置期間が終期を迎えると、標準財政規模等も縮小することが考えられるため、公債費負担の増嵩に注視しながら、合併特例事業債の発行期限も視野に入れた中で「歳入に見合う歳出」を基本とし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滋賀県東近江市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ふるさと寄附金の堅調な伸びにより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万円の積立を行ったが、新型コロナウイルス感染症への対策として行った市独自施策のため財政調整基金を取り崩した。また減債基金についても償還のため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行政経費の節減や普通建設事業の縮小等予算総額の抑制に取り組みながらも、将来的に必要な公共施設の大規模修繕や更新などが控えていることに加え、合併特例事業債の発行に限りがあることから、今後においては基金残高は減少傾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みんなで育むまちづくり基金：市民との協働による「うるおいとにぎわいのまちづくり」を進めることを目的とする。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基金：東近江市の発展を願い、東近江市を応援しようとする個人及び団体からの寄附金を財源として、寄附者の意向を反映した事業を推進することにより、個性豊かで活力に満ちた地域の創造に資す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万円を繰入れたが、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寄附金額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3,394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万円増）を積み立てたことにより増加した。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その他については利子等を積立てたことで増額となった。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公共施設整備基金：公共施設等総合管理計画により、今後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年間で不足する施設更新費の半額（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万円積立を行ったが、新型コロナウイルス対策として行った市独自施策のため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が合併して誕生した当市では公共施設の数が多く、その維持管理にかかる経費は建物の経年劣化により増加傾向であり、大規模改修などの大型普通建設事業も控えている。また、新型コロナウイルス感染症の影響による歳入の減収や不測の財政支出など年度間の財源不足に備えるため、施設の更新計画を管理しつ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％相当を目途に積み立てを行う。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基金利子として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万円を積み立てたものの、償還のため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億円を取り崩したことにより減少となった。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地方債償還額のピークを迎えたため、今後は段階的に地方債償還額は減少していく予定だが、普通会計における公債費の比率が高い水準は続く見込みであるため、計画的な返済を行うための確実かつ有利な基金運用に努める。また、市債の繰上げ償還について、基金を活用しての繰上げ償還を検討し、繰上げ償還が有利な場合については繰上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113,642
109,702
388.37
64,664,003
62,643,632
1,699,721
31,022,590
54,279,645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財政力指数算定の基礎となる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基準財政収入額について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増などにより増額とな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基準財政需要額につい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合併支援措置の終了や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社会福祉費の増などにより増額とな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結果として、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需要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収入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額の増額幅が上回ったため、財政力指数は悪化した。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数値については、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と類似団体平均を下回っていることから、歳出の見直しと歳入確保に努める必要があ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歳入については、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市内主要企業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が企業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輸出・ＩＴ関連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であり国内外の経済情勢の影響を大きく受ける状況にあ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、今後の動向に十分注視し、企業誘致を積極的に推進する。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78015</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60778</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43543</xdr:rowOff>
    </xdr:to>
    <xdr:cxnSp macro="">
      <xdr:nvCxnSpPr>
        <xdr:cNvPr id="80" name="直線コネクタ 79">
          <a:extLst>
            <a:ext uri="{FF2B5EF4-FFF2-40B4-BE49-F238E27FC236}">
              <a16:creationId xmlns="" xmlns:a16="http://schemas.microsoft.com/office/drawing/2014/main" id="{00000000-0008-0000-0300-000050000000}"/>
            </a:ext>
          </a:extLst>
        </xdr:cNvPr>
        <xdr:cNvCxnSpPr/>
      </xdr:nvCxnSpPr>
      <xdr:spPr>
        <a:xfrm>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a:extLst>
            <a:ext uri="{FF2B5EF4-FFF2-40B4-BE49-F238E27FC236}">
              <a16:creationId xmlns="" xmlns:a16="http://schemas.microsoft.com/office/drawing/2014/main" id="{00000000-0008-0000-0300-00005B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a:extLst>
            <a:ext uri="{FF2B5EF4-FFF2-40B4-BE49-F238E27FC236}">
              <a16:creationId xmlns="" xmlns:a16="http://schemas.microsoft.com/office/drawing/2014/main" id="{00000000-0008-0000-0300-000062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固定資産税などの市税や地方消費税交付金などの通常一般財源が増額となったが、人件費の増加などにより経常経費充当一般財源が増額になったことにより、昨年度と比べて財政構造の硬直化が進ん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今後、扶助費等社会保障関係経費が増えていくことが見込まれることから、それらを抑制するための施策などを展開し、事務事業の優先度を厳しく点検し、経常経費の抑制に努める。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62</xdr:row>
      <xdr:rowOff>60537</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114800" y="106823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27533</xdr:rowOff>
    </xdr:from>
    <xdr:ext cx="762000" cy="259045"/>
    <xdr:sp macro="" textlink="">
      <xdr:nvSpPr>
        <xdr:cNvPr id="135" name="財政構造の弾力性平均値テキスト">
          <a:extLst>
            <a:ext uri="{FF2B5EF4-FFF2-40B4-BE49-F238E27FC236}">
              <a16:creationId xmlns="" xmlns:a16="http://schemas.microsoft.com/office/drawing/2014/main" id="{00000000-0008-0000-0300-000087000000}"/>
            </a:ext>
          </a:extLst>
        </xdr:cNvPr>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62</xdr:row>
      <xdr:rowOff>76623</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3225800" y="1068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76623</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2336800" y="10706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63</xdr:row>
      <xdr:rowOff>57996</xdr:rowOff>
    </xdr:to>
    <xdr:cxnSp macro="">
      <xdr:nvCxnSpPr>
        <xdr:cNvPr id="143" name="直線コネクタ 142">
          <a:extLst>
            <a:ext uri="{FF2B5EF4-FFF2-40B4-BE49-F238E27FC236}">
              <a16:creationId xmlns="" xmlns:a16="http://schemas.microsoft.com/office/drawing/2014/main" id="{00000000-0008-0000-0300-00008F000000}"/>
            </a:ext>
          </a:extLst>
        </xdr:cNvPr>
        <xdr:cNvCxnSpPr/>
      </xdr:nvCxnSpPr>
      <xdr:spPr>
        <a:xfrm flipV="1">
          <a:off x="1447800" y="107065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4" name="財政構造の弾力性該当値テキスト">
          <a:extLst>
            <a:ext uri="{FF2B5EF4-FFF2-40B4-BE49-F238E27FC236}">
              <a16:creationId xmlns="" xmlns:a16="http://schemas.microsoft.com/office/drawing/2014/main" id="{00000000-0008-0000-0300-00009A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1694</xdr:rowOff>
    </xdr:from>
    <xdr:to>
      <xdr:col>19</xdr:col>
      <xdr:colOff>184150</xdr:colOff>
      <xdr:row>62</xdr:row>
      <xdr:rowOff>103294</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4064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61" name="楕円 160">
          <a:extLst>
            <a:ext uri="{FF2B5EF4-FFF2-40B4-BE49-F238E27FC236}">
              <a16:creationId xmlns="" xmlns:a16="http://schemas.microsoft.com/office/drawing/2014/main" id="{00000000-0008-0000-0300-0000A1000000}"/>
            </a:ext>
          </a:extLst>
        </xdr:cNvPr>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人件費については、会計年度任用職員制度の導入に伴い、大幅な増額となった。物件費については、臨時職員賃金の皆減による減少があったものの、</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スクール構想に伴うタブレット端末とその周辺機器の購入や学童保育所</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運営に係る指定管理料や施設運営委託料など業務委託に係る経費が全体的に増加しており</a:t>
          </a:r>
          <a:r>
            <a:rPr kumimoji="1" lang="ja-JP" altLang="en-US" sz="1200">
              <a:latin typeface="ＭＳ Ｐゴシック" panose="020B0600070205080204" pitchFamily="50" charset="-128"/>
              <a:ea typeface="ＭＳ Ｐゴシック" panose="020B0600070205080204" pitchFamily="50" charset="-128"/>
            </a:rPr>
            <a:t>、総じて増額となった。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施設の集約化等を進め、職員定員の適正管理に努めるとともに、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公共施設等総合管理計画に基づき、将来の修繕更新費用を抑制すると共に、ソフト事業への転換などによる建物の処分についても検討し、「総量の適正化」に努める。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103676</xdr:rowOff>
    </xdr:from>
    <xdr:to>
      <xdr:col>23</xdr:col>
      <xdr:colOff>133350</xdr:colOff>
      <xdr:row>84</xdr:row>
      <xdr:rowOff>97699</xdr:rowOff>
    </xdr:to>
    <xdr:cxnSp macro="">
      <xdr:nvCxnSpPr>
        <xdr:cNvPr id="199" name="直線コネクタ 198">
          <a:extLst>
            <a:ext uri="{FF2B5EF4-FFF2-40B4-BE49-F238E27FC236}">
              <a16:creationId xmlns="" xmlns:a16="http://schemas.microsoft.com/office/drawing/2014/main" id="{00000000-0008-0000-0300-0000C7000000}"/>
            </a:ext>
          </a:extLst>
        </xdr:cNvPr>
        <xdr:cNvCxnSpPr/>
      </xdr:nvCxnSpPr>
      <xdr:spPr>
        <a:xfrm>
          <a:off x="4114800" y="14162576"/>
          <a:ext cx="838200" cy="33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a:extLst>
            <a:ext uri="{FF2B5EF4-FFF2-40B4-BE49-F238E27FC236}">
              <a16:creationId xmlns="" xmlns:a16="http://schemas.microsoft.com/office/drawing/2014/main" id="{00000000-0008-0000-0300-0000C8000000}"/>
            </a:ext>
          </a:extLst>
        </xdr:cNvPr>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89509</xdr:rowOff>
    </xdr:from>
    <xdr:to>
      <xdr:col>19</xdr:col>
      <xdr:colOff>133350</xdr:colOff>
      <xdr:row>82</xdr:row>
      <xdr:rowOff>103676</xdr:rowOff>
    </xdr:to>
    <xdr:cxnSp macro="">
      <xdr:nvCxnSpPr>
        <xdr:cNvPr id="202" name="直線コネクタ 201">
          <a:extLst>
            <a:ext uri="{FF2B5EF4-FFF2-40B4-BE49-F238E27FC236}">
              <a16:creationId xmlns="" xmlns:a16="http://schemas.microsoft.com/office/drawing/2014/main" id="{00000000-0008-0000-0300-0000CA000000}"/>
            </a:ext>
          </a:extLst>
        </xdr:cNvPr>
        <xdr:cNvCxnSpPr/>
      </xdr:nvCxnSpPr>
      <xdr:spPr>
        <a:xfrm>
          <a:off x="3225800" y="14148409"/>
          <a:ext cx="889000" cy="1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a:extLst>
            <a:ext uri="{FF2B5EF4-FFF2-40B4-BE49-F238E27FC236}">
              <a16:creationId xmlns="" xmlns:a16="http://schemas.microsoft.com/office/drawing/2014/main" id="{00000000-0008-0000-0300-0000CC000000}"/>
            </a:ext>
          </a:extLst>
        </xdr:cNvPr>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76874</xdr:rowOff>
    </xdr:from>
    <xdr:to>
      <xdr:col>15</xdr:col>
      <xdr:colOff>82550</xdr:colOff>
      <xdr:row>82</xdr:row>
      <xdr:rowOff>89509</xdr:rowOff>
    </xdr:to>
    <xdr:cxnSp macro="">
      <xdr:nvCxnSpPr>
        <xdr:cNvPr id="205" name="直線コネクタ 204">
          <a:extLst>
            <a:ext uri="{FF2B5EF4-FFF2-40B4-BE49-F238E27FC236}">
              <a16:creationId xmlns="" xmlns:a16="http://schemas.microsoft.com/office/drawing/2014/main" id="{00000000-0008-0000-0300-0000CD000000}"/>
            </a:ext>
          </a:extLst>
        </xdr:cNvPr>
        <xdr:cNvCxnSpPr/>
      </xdr:nvCxnSpPr>
      <xdr:spPr>
        <a:xfrm>
          <a:off x="2336800" y="14135774"/>
          <a:ext cx="8890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76874</xdr:rowOff>
    </xdr:from>
    <xdr:to>
      <xdr:col>11</xdr:col>
      <xdr:colOff>31750</xdr:colOff>
      <xdr:row>82</xdr:row>
      <xdr:rowOff>103401</xdr:rowOff>
    </xdr:to>
    <xdr:cxnSp macro="">
      <xdr:nvCxnSpPr>
        <xdr:cNvPr id="208" name="直線コネクタ 207">
          <a:extLst>
            <a:ext uri="{FF2B5EF4-FFF2-40B4-BE49-F238E27FC236}">
              <a16:creationId xmlns="" xmlns:a16="http://schemas.microsoft.com/office/drawing/2014/main" id="{00000000-0008-0000-0300-0000D0000000}"/>
            </a:ext>
          </a:extLst>
        </xdr:cNvPr>
        <xdr:cNvCxnSpPr/>
      </xdr:nvCxnSpPr>
      <xdr:spPr>
        <a:xfrm flipV="1">
          <a:off x="1447800" y="14135774"/>
          <a:ext cx="889000" cy="2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46899</xdr:rowOff>
    </xdr:from>
    <xdr:to>
      <xdr:col>23</xdr:col>
      <xdr:colOff>184150</xdr:colOff>
      <xdr:row>84</xdr:row>
      <xdr:rowOff>148499</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902200" y="144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18976</xdr:rowOff>
    </xdr:from>
    <xdr:ext cx="762000" cy="259045"/>
    <xdr:sp macro="" textlink="">
      <xdr:nvSpPr>
        <xdr:cNvPr id="219" name="人件費・物件費等の状況該当値テキスト">
          <a:extLst>
            <a:ext uri="{FF2B5EF4-FFF2-40B4-BE49-F238E27FC236}">
              <a16:creationId xmlns="" xmlns:a16="http://schemas.microsoft.com/office/drawing/2014/main" id="{00000000-0008-0000-0300-0000DB000000}"/>
            </a:ext>
          </a:extLst>
        </xdr:cNvPr>
        <xdr:cNvSpPr txBox="1"/>
      </xdr:nvSpPr>
      <xdr:spPr>
        <a:xfrm>
          <a:off x="5041900" y="14420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52876</xdr:rowOff>
    </xdr:from>
    <xdr:to>
      <xdr:col>19</xdr:col>
      <xdr:colOff>184150</xdr:colOff>
      <xdr:row>82</xdr:row>
      <xdr:rowOff>154476</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4064000" y="141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139253</xdr:rowOff>
    </xdr:from>
    <xdr:ext cx="7366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3733800" y="1419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38709</xdr:rowOff>
    </xdr:from>
    <xdr:to>
      <xdr:col>15</xdr:col>
      <xdr:colOff>133350</xdr:colOff>
      <xdr:row>82</xdr:row>
      <xdr:rowOff>140309</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3175000" y="140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125086</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2844800" y="1418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26074</xdr:rowOff>
    </xdr:from>
    <xdr:to>
      <xdr:col>11</xdr:col>
      <xdr:colOff>82550</xdr:colOff>
      <xdr:row>82</xdr:row>
      <xdr:rowOff>127674</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2286000" y="140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112451</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955800" y="1417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52601</xdr:rowOff>
    </xdr:from>
    <xdr:to>
      <xdr:col>7</xdr:col>
      <xdr:colOff>31750</xdr:colOff>
      <xdr:row>82</xdr:row>
      <xdr:rowOff>154201</xdr:rowOff>
    </xdr:to>
    <xdr:sp macro="" textlink="">
      <xdr:nvSpPr>
        <xdr:cNvPr id="226" name="楕円 225">
          <a:extLst>
            <a:ext uri="{FF2B5EF4-FFF2-40B4-BE49-F238E27FC236}">
              <a16:creationId xmlns="" xmlns:a16="http://schemas.microsoft.com/office/drawing/2014/main" id="{00000000-0008-0000-0300-0000E2000000}"/>
            </a:ext>
          </a:extLst>
        </xdr:cNvPr>
        <xdr:cNvSpPr/>
      </xdr:nvSpPr>
      <xdr:spPr>
        <a:xfrm>
          <a:off x="1397000" y="141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138978</xdr:rowOff>
    </xdr:from>
    <xdr:ext cx="762000" cy="259045"/>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066800" y="141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月から管理職手当のカット、平成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年度から地域手当の支給凍結により、給与の適正化に努めてきた。平成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年度からは国家公務員の特別減額措置実施により悪化したが、平成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月から国家公務員給与削減措置に伴う給与削減を本市においても実施したたため、大幅に改善した。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年度に国家公務員の地域手当支給地域見直しに伴い、地域手当の支給を開始したことから指数が上昇し、以降は、ほぼ横ばいとなっている。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しかしながら、類似団体平均の数値はここ数年改善されてきていることから、今後も人事院勧告や滋賀県人事委員会勧告及び国家公務員給与制度をベースとして給与の適正化に努める。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123189</xdr:rowOff>
    </xdr:to>
    <xdr:cxnSp macro="">
      <xdr:nvCxnSpPr>
        <xdr:cNvPr id="259" name="直線コネクタ 258">
          <a:extLst>
            <a:ext uri="{FF2B5EF4-FFF2-40B4-BE49-F238E27FC236}">
              <a16:creationId xmlns="" xmlns:a16="http://schemas.microsoft.com/office/drawing/2014/main" id="{00000000-0008-0000-0300-000003010000}"/>
            </a:ext>
          </a:extLst>
        </xdr:cNvPr>
        <xdr:cNvCxnSpPr/>
      </xdr:nvCxnSpPr>
      <xdr:spPr>
        <a:xfrm flipV="1">
          <a:off x="16179800" y="150152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87</xdr:row>
      <xdr:rowOff>123189</xdr:rowOff>
    </xdr:to>
    <xdr:cxnSp macro="">
      <xdr:nvCxnSpPr>
        <xdr:cNvPr id="262" name="直線コネクタ 261">
          <a:extLst>
            <a:ext uri="{FF2B5EF4-FFF2-40B4-BE49-F238E27FC236}">
              <a16:creationId xmlns="" xmlns:a16="http://schemas.microsoft.com/office/drawing/2014/main" id="{00000000-0008-0000-0300-000006010000}"/>
            </a:ext>
          </a:extLst>
        </xdr:cNvPr>
        <xdr:cNvCxnSpPr/>
      </xdr:nvCxnSpPr>
      <xdr:spPr>
        <a:xfrm>
          <a:off x="15290800" y="150152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99061</xdr:rowOff>
    </xdr:to>
    <xdr:cxnSp macro="">
      <xdr:nvCxnSpPr>
        <xdr:cNvPr id="265" name="直線コネクタ 264">
          <a:extLst>
            <a:ext uri="{FF2B5EF4-FFF2-40B4-BE49-F238E27FC236}">
              <a16:creationId xmlns="" xmlns:a16="http://schemas.microsoft.com/office/drawing/2014/main" id="{00000000-0008-0000-0300-000009010000}"/>
            </a:ext>
          </a:extLst>
        </xdr:cNvPr>
        <xdr:cNvCxnSpPr/>
      </xdr:nvCxnSpPr>
      <xdr:spPr>
        <a:xfrm>
          <a:off x="14401800" y="148704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50800</xdr:rowOff>
    </xdr:to>
    <xdr:cxnSp macro="">
      <xdr:nvCxnSpPr>
        <xdr:cNvPr id="268" name="直線コネクタ 267">
          <a:extLst>
            <a:ext uri="{FF2B5EF4-FFF2-40B4-BE49-F238E27FC236}">
              <a16:creationId xmlns="" xmlns:a16="http://schemas.microsoft.com/office/drawing/2014/main" id="{00000000-0008-0000-0300-00000C010000}"/>
            </a:ext>
          </a:extLst>
        </xdr:cNvPr>
        <xdr:cNvCxnSpPr/>
      </xdr:nvCxnSpPr>
      <xdr:spPr>
        <a:xfrm flipV="1">
          <a:off x="13512800" y="1487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9" name="給与水準   （国との比較）該当値テキスト">
          <a:extLst>
            <a:ext uri="{FF2B5EF4-FFF2-40B4-BE49-F238E27FC236}">
              <a16:creationId xmlns="" xmlns:a16="http://schemas.microsoft.com/office/drawing/2014/main" id="{00000000-0008-0000-0300-000017010000}"/>
            </a:ext>
          </a:extLst>
        </xdr:cNvPr>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集中改革プラン等に基づく定員管理の推進や退職者不補充等の効果によって職員数は減少傾向となっていたが、蒲生医療センターの指定管理者制度導入に伴い、企業会計から一般会計への配置換えがあったことから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今後は本市が円滑な行政事務を行っていく上で適正な職員数を維持するよう、定員適正化計画に基づき適正な定員管理に努めていく。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63500</xdr:rowOff>
    </xdr:from>
    <xdr:to>
      <xdr:col>81</xdr:col>
      <xdr:colOff>44450</xdr:colOff>
      <xdr:row>64</xdr:row>
      <xdr:rowOff>87630</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179800" y="11036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a:extLst>
            <a:ext uri="{FF2B5EF4-FFF2-40B4-BE49-F238E27FC236}">
              <a16:creationId xmlns="" xmlns:a16="http://schemas.microsoft.com/office/drawing/2014/main" id="{00000000-0008-0000-0300-000041010000}"/>
            </a:ext>
          </a:extLst>
        </xdr:cNvPr>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102235</xdr:rowOff>
    </xdr:from>
    <xdr:to>
      <xdr:col>77</xdr:col>
      <xdr:colOff>44450</xdr:colOff>
      <xdr:row>64</xdr:row>
      <xdr:rowOff>63500</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5290800" y="1090358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a:extLst>
            <a:ext uri="{FF2B5EF4-FFF2-40B4-BE49-F238E27FC236}">
              <a16:creationId xmlns="" xmlns:a16="http://schemas.microsoft.com/office/drawing/2014/main" id="{00000000-0008-0000-0300-000045010000}"/>
            </a:ext>
          </a:extLst>
        </xdr:cNvPr>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102235</xdr:rowOff>
    </xdr:from>
    <xdr:to>
      <xdr:col>72</xdr:col>
      <xdr:colOff>203200</xdr:colOff>
      <xdr:row>63</xdr:row>
      <xdr:rowOff>114300</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flipV="1">
          <a:off x="14401800" y="109035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92583</xdr:rowOff>
    </xdr:from>
    <xdr:to>
      <xdr:col>68</xdr:col>
      <xdr:colOff>152400</xdr:colOff>
      <xdr:row>63</xdr:row>
      <xdr:rowOff>114300</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3512800" y="1089393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36830</xdr:rowOff>
    </xdr:from>
    <xdr:to>
      <xdr:col>81</xdr:col>
      <xdr:colOff>95250</xdr:colOff>
      <xdr:row>64</xdr:row>
      <xdr:rowOff>138430</xdr:rowOff>
    </xdr:to>
    <xdr:sp macro="" textlink="">
      <xdr:nvSpPr>
        <xdr:cNvPr id="339" name="楕円 338">
          <a:extLst>
            <a:ext uri="{FF2B5EF4-FFF2-40B4-BE49-F238E27FC236}">
              <a16:creationId xmlns="" xmlns:a16="http://schemas.microsoft.com/office/drawing/2014/main" id="{00000000-0008-0000-0300-000053010000}"/>
            </a:ext>
          </a:extLst>
        </xdr:cNvPr>
        <xdr:cNvSpPr/>
      </xdr:nvSpPr>
      <xdr:spPr>
        <a:xfrm>
          <a:off x="16967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8907</xdr:rowOff>
    </xdr:from>
    <xdr:ext cx="762000" cy="259045"/>
    <xdr:sp macro="" textlink="">
      <xdr:nvSpPr>
        <xdr:cNvPr id="340" name="定員管理の状況該当値テキスト">
          <a:extLst>
            <a:ext uri="{FF2B5EF4-FFF2-40B4-BE49-F238E27FC236}">
              <a16:creationId xmlns="" xmlns:a16="http://schemas.microsoft.com/office/drawing/2014/main" id="{00000000-0008-0000-0300-000054010000}"/>
            </a:ext>
          </a:extLst>
        </xdr:cNvPr>
        <xdr:cNvSpPr txBox="1"/>
      </xdr:nvSpPr>
      <xdr:spPr>
        <a:xfrm>
          <a:off x="17106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12700</xdr:rowOff>
    </xdr:from>
    <xdr:to>
      <xdr:col>77</xdr:col>
      <xdr:colOff>95250</xdr:colOff>
      <xdr:row>64</xdr:row>
      <xdr:rowOff>114300</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129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99077</xdr:rowOff>
    </xdr:from>
    <xdr:ext cx="7366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798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51435</xdr:rowOff>
    </xdr:from>
    <xdr:to>
      <xdr:col>73</xdr:col>
      <xdr:colOff>44450</xdr:colOff>
      <xdr:row>63</xdr:row>
      <xdr:rowOff>153035</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5240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137812</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4909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63500</xdr:rowOff>
    </xdr:from>
    <xdr:to>
      <xdr:col>68</xdr:col>
      <xdr:colOff>203200</xdr:colOff>
      <xdr:row>63</xdr:row>
      <xdr:rowOff>165100</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4351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149877</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020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41783</xdr:rowOff>
    </xdr:from>
    <xdr:to>
      <xdr:col>64</xdr:col>
      <xdr:colOff>152400</xdr:colOff>
      <xdr:row>63</xdr:row>
      <xdr:rowOff>143383</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3462000" y="10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128160</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3131800" y="1092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元利償還金は増額となったが、標準税収入や普通交付税、臨時財政対策債発行可能額等の増額に伴い、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指標は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ポイント減じることとなった。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特例事業債の発行期限を見据え、事業の精査を充分に行い期限内に実施する必要があるかどうかを見極め、新規事業の増加など内容が過大とならないよう、将来への負担を十分に考慮し、起債と償還のバランスを中心に据え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41</xdr:row>
      <xdr:rowOff>139398</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flipV="1">
          <a:off x="16179800" y="71343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a:extLst>
            <a:ext uri="{FF2B5EF4-FFF2-40B4-BE49-F238E27FC236}">
              <a16:creationId xmlns="" xmlns:a16="http://schemas.microsoft.com/office/drawing/2014/main" id="{00000000-0008-0000-0300-000081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41</xdr:row>
      <xdr:rowOff>139398</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5290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127907</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a:off x="14401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116417</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a:off x="13512800" y="70424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4" name="公債費負担の状況該当値テキスト">
          <a:extLst>
            <a:ext uri="{FF2B5EF4-FFF2-40B4-BE49-F238E27FC236}">
              <a16:creationId xmlns="" xmlns:a16="http://schemas.microsoft.com/office/drawing/2014/main" id="{00000000-0008-0000-0300-000094010000}"/>
            </a:ext>
          </a:extLst>
        </xdr:cNvPr>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3462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標準財政規模が増となり、公営企業債等繰入見込額の減、一部事務組合負担等見込額の減、地方債残高の減となったことから、前年度と同様、将来負担比率は算定されていない。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今後においても将来負担額を抑制しつつ健全な財政運営を図り、さらに改善するよう努める。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a:extLst>
            <a:ext uri="{FF2B5EF4-FFF2-40B4-BE49-F238E27FC236}">
              <a16:creationId xmlns="" xmlns:a16="http://schemas.microsoft.com/office/drawing/2014/main" id="{00000000-0008-0000-0300-0000C0010000}"/>
            </a:ext>
          </a:extLst>
        </xdr:cNvPr>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a:extLst>
            <a:ext uri="{FF2B5EF4-FFF2-40B4-BE49-F238E27FC236}">
              <a16:creationId xmlns="" xmlns:a16="http://schemas.microsoft.com/office/drawing/2014/main" id="{00000000-0008-0000-0300-0000C4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23179</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131800" y="24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81824</xdr:rowOff>
    </xdr:from>
    <xdr:to>
      <xdr:col>64</xdr:col>
      <xdr:colOff>152400</xdr:colOff>
      <xdr:row>14</xdr:row>
      <xdr:rowOff>11974</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3462000" y="2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22151</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3131800" y="20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113,642
109,702
388.37
64,664,003
62,643,632
1,699,721
31,022,590
54,279,645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人件費に係る経常収支比率については、</a:t>
          </a:r>
          <a:r>
            <a:rPr kumimoji="1" lang="ja-JP" altLang="en-US" sz="1300">
              <a:latin typeface="ＭＳ Ｐゴシック" panose="020B0600070205080204" pitchFamily="50" charset="-128"/>
              <a:ea typeface="ＭＳ Ｐゴシック" panose="020B0600070205080204" pitchFamily="50" charset="-128"/>
            </a:rPr>
            <a:t>会計年度任用職員制度の導入に伴い、昨年に比べ大幅な増となった。採用抑制を行う等、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今後も適正な定員管理を行っていく。退職者による退職手当は年度間でばらつきがあり、退職者の集中する年度を考慮して、退職手当基金の充当も視野に財源確保に努めていく。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25400</xdr:rowOff>
    </xdr:from>
    <xdr:to>
      <xdr:col>24</xdr:col>
      <xdr:colOff>25400</xdr:colOff>
      <xdr:row>38</xdr:row>
      <xdr:rowOff>50800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5854700"/>
          <a:ext cx="838200" cy="7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25400</xdr:rowOff>
    </xdr:from>
    <xdr:to>
      <xdr:col>19</xdr:col>
      <xdr:colOff>187325</xdr:colOff>
      <xdr:row>34</xdr:row>
      <xdr:rowOff>139700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585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114300</xdr:rowOff>
    </xdr:from>
    <xdr:to>
      <xdr:col>15</xdr:col>
      <xdr:colOff>98425</xdr:colOff>
      <xdr:row>34</xdr:row>
      <xdr:rowOff>139700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594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114300</xdr:rowOff>
    </xdr:from>
    <xdr:to>
      <xdr:col>11</xdr:col>
      <xdr:colOff>9525</xdr:colOff>
      <xdr:row>35</xdr:row>
      <xdr:rowOff>6350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594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146050</xdr:rowOff>
    </xdr:from>
    <xdr:to>
      <xdr:col>20</xdr:col>
      <xdr:colOff>38100</xdr:colOff>
      <xdr:row>34</xdr:row>
      <xdr:rowOff>76200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86377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88900</xdr:rowOff>
    </xdr:from>
    <xdr:to>
      <xdr:col>15</xdr:col>
      <xdr:colOff>149225</xdr:colOff>
      <xdr:row>35</xdr:row>
      <xdr:rowOff>19050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29227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63500</xdr:rowOff>
    </xdr:from>
    <xdr:to>
      <xdr:col>11</xdr:col>
      <xdr:colOff>60325</xdr:colOff>
      <xdr:row>34</xdr:row>
      <xdr:rowOff>165100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127000</xdr:rowOff>
    </xdr:from>
    <xdr:to>
      <xdr:col>6</xdr:col>
      <xdr:colOff>171450</xdr:colOff>
      <xdr:row>35</xdr:row>
      <xdr:rowOff>57150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67327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物件費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に係る経常収支比率については、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に伴うタブレット端末の購入やクラブ数が増加したことによる学童保育所運営に係る指定管理料などによる増加要因があったが、臨時職員賃金が無くなったことによる減の影響が大きく、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今後とも、外部への業務委託経費等の再点検を行う等、経常経費の抑制に努める。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95250</xdr:rowOff>
    </xdr:from>
    <xdr:to>
      <xdr:col>82</xdr:col>
      <xdr:colOff>107950</xdr:colOff>
      <xdr:row>15</xdr:row>
      <xdr:rowOff>69850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23241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19050</xdr:rowOff>
    </xdr:from>
    <xdr:to>
      <xdr:col>78</xdr:col>
      <xdr:colOff>69850</xdr:colOff>
      <xdr:row>15</xdr:row>
      <xdr:rowOff>69850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4782800" y="2590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152400</xdr:rowOff>
    </xdr:from>
    <xdr:to>
      <xdr:col>73</xdr:col>
      <xdr:colOff>180975</xdr:colOff>
      <xdr:row>15</xdr:row>
      <xdr:rowOff>19050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55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152400</xdr:rowOff>
    </xdr:from>
    <xdr:to>
      <xdr:col>69</xdr:col>
      <xdr:colOff>92075</xdr:colOff>
      <xdr:row>15</xdr:row>
      <xdr:rowOff>107950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2552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44450</xdr:rowOff>
    </xdr:from>
    <xdr:to>
      <xdr:col>82</xdr:col>
      <xdr:colOff>158750</xdr:colOff>
      <xdr:row>13</xdr:row>
      <xdr:rowOff>146050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60977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139700</xdr:rowOff>
    </xdr:from>
    <xdr:to>
      <xdr:col>74</xdr:col>
      <xdr:colOff>31750</xdr:colOff>
      <xdr:row>15</xdr:row>
      <xdr:rowOff>69850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80027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101600</xdr:rowOff>
    </xdr:from>
    <xdr:to>
      <xdr:col>69</xdr:col>
      <xdr:colOff>142875</xdr:colOff>
      <xdr:row>15</xdr:row>
      <xdr:rowOff>31750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41927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扶助費に係る経常収支比率については、会計年度任用職員制度導入に伴う、臨時職員賃金の扶助費按分が無くなったことが要因で大きく減少している。これは、当市が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町の合併を経て誕生した市であることから保育施設数が多く、正規職員だけでは施設運営が難しかったことに起因している。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しかしながら、障害福祉サービス等給付事業において、利用者の増加と重度化の影響による給付費の増加などにより上昇傾向となっているため、今後も適正化に努める。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138430</xdr:rowOff>
    </xdr:from>
    <xdr:to>
      <xdr:col>24</xdr:col>
      <xdr:colOff>25400</xdr:colOff>
      <xdr:row>56</xdr:row>
      <xdr:rowOff>104140</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987800" y="922528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104140</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098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35560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161290</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499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87630</xdr:rowOff>
    </xdr:from>
    <xdr:to>
      <xdr:col>24</xdr:col>
      <xdr:colOff>76200</xdr:colOff>
      <xdr:row>54</xdr:row>
      <xdr:rowOff>17780</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167657</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165117</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その他の関係では、繰出金において、蒲生医療センターへの指定管理者制度導入に伴い、国民健康保険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施設勘定</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特別会計への繰出金が減少となったため、対前年度比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基準外繰入を行う会計においては、今後とも各会計の運営状況に注視し、適正な財政運営を図っていく必要がある。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a:extLst>
            <a:ext uri="{FF2B5EF4-FFF2-40B4-BE49-F238E27FC236}">
              <a16:creationId xmlns="" xmlns:a16="http://schemas.microsoft.com/office/drawing/2014/main" id="{00000000-0008-0000-0400-0000F7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a:extLst>
            <a:ext uri="{FF2B5EF4-FFF2-40B4-BE49-F238E27FC236}">
              <a16:creationId xmlns="" xmlns:a16="http://schemas.microsoft.com/office/drawing/2014/main" id="{00000000-0008-0000-0400-0000F9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a:extLst>
            <a:ext uri="{FF2B5EF4-FFF2-40B4-BE49-F238E27FC236}">
              <a16:creationId xmlns="" xmlns:a16="http://schemas.microsoft.com/office/drawing/2014/main" id="{00000000-0008-0000-0400-0000FA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41275</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flipV="1">
          <a:off x="15671800" y="9613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119715</xdr:rowOff>
    </xdr:from>
    <xdr:ext cx="762000" cy="259045"/>
    <xdr:sp macro="" textlink="">
      <xdr:nvSpPr>
        <xdr:cNvPr id="252" name="その他平均値テキスト">
          <a:extLst>
            <a:ext uri="{FF2B5EF4-FFF2-40B4-BE49-F238E27FC236}">
              <a16:creationId xmlns="" xmlns:a16="http://schemas.microsoft.com/office/drawing/2014/main" id="{00000000-0008-0000-0400-0000FC000000}"/>
            </a:ext>
          </a:extLst>
        </xdr:cNvPr>
        <xdr:cNvSpPr txBox="1"/>
      </xdr:nvSpPr>
      <xdr:spPr>
        <a:xfrm>
          <a:off x="16598900" y="9892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26988</xdr:rowOff>
    </xdr:from>
    <xdr:to>
      <xdr:col>78</xdr:col>
      <xdr:colOff>69850</xdr:colOff>
      <xdr:row>56</xdr:row>
      <xdr:rowOff>41275</xdr:rowOff>
    </xdr:to>
    <xdr:cxnSp macro="">
      <xdr:nvCxnSpPr>
        <xdr:cNvPr id="254" name="直線コネクタ 253">
          <a:extLst>
            <a:ext uri="{FF2B5EF4-FFF2-40B4-BE49-F238E27FC236}">
              <a16:creationId xmlns="" xmlns:a16="http://schemas.microsoft.com/office/drawing/2014/main" id="{00000000-0008-0000-0400-0000FE000000}"/>
            </a:ext>
          </a:extLst>
        </xdr:cNvPr>
        <xdr:cNvCxnSpPr/>
      </xdr:nvCxnSpPr>
      <xdr:spPr>
        <a:xfrm>
          <a:off x="14782800" y="96281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a:extLst>
            <a:ext uri="{FF2B5EF4-FFF2-40B4-BE49-F238E27FC236}">
              <a16:creationId xmlns="" xmlns:a16="http://schemas.microsoft.com/office/drawing/2014/main" id="{00000000-0008-0000-0400-0000FF00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a:extLst>
            <a:ext uri="{FF2B5EF4-FFF2-40B4-BE49-F238E27FC236}">
              <a16:creationId xmlns="" xmlns:a16="http://schemas.microsoft.com/office/drawing/2014/main" id="{00000000-0008-0000-0400-000000010000}"/>
            </a:ext>
          </a:extLst>
        </xdr:cNvPr>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141288</xdr:rowOff>
    </xdr:from>
    <xdr:to>
      <xdr:col>73</xdr:col>
      <xdr:colOff>180975</xdr:colOff>
      <xdr:row>56</xdr:row>
      <xdr:rowOff>26988</xdr:rowOff>
    </xdr:to>
    <xdr:cxnSp macro="">
      <xdr:nvCxnSpPr>
        <xdr:cNvPr id="257" name="直線コネクタ 256">
          <a:extLst>
            <a:ext uri="{FF2B5EF4-FFF2-40B4-BE49-F238E27FC236}">
              <a16:creationId xmlns="" xmlns:a16="http://schemas.microsoft.com/office/drawing/2014/main" id="{00000000-0008-0000-0400-000001010000}"/>
            </a:ext>
          </a:extLst>
        </xdr:cNvPr>
        <xdr:cNvCxnSpPr/>
      </xdr:nvCxnSpPr>
      <xdr:spPr>
        <a:xfrm>
          <a:off x="13893800" y="95710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a:extLst>
            <a:ext uri="{FF2B5EF4-FFF2-40B4-BE49-F238E27FC236}">
              <a16:creationId xmlns="" xmlns:a16="http://schemas.microsoft.com/office/drawing/2014/main" id="{00000000-0008-0000-0400-00000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141288</xdr:rowOff>
    </xdr:from>
    <xdr:to>
      <xdr:col>69</xdr:col>
      <xdr:colOff>92075</xdr:colOff>
      <xdr:row>58</xdr:row>
      <xdr:rowOff>141288</xdr:rowOff>
    </xdr:to>
    <xdr:cxnSp macro="">
      <xdr:nvCxnSpPr>
        <xdr:cNvPr id="260" name="直線コネクタ 259">
          <a:extLst>
            <a:ext uri="{FF2B5EF4-FFF2-40B4-BE49-F238E27FC236}">
              <a16:creationId xmlns="" xmlns:a16="http://schemas.microsoft.com/office/drawing/2014/main" id="{00000000-0008-0000-0400-000004010000}"/>
            </a:ext>
          </a:extLst>
        </xdr:cNvPr>
        <xdr:cNvCxnSpPr/>
      </xdr:nvCxnSpPr>
      <xdr:spPr>
        <a:xfrm flipV="1">
          <a:off x="13004800" y="9571038"/>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a:extLst>
            <a:ext uri="{FF2B5EF4-FFF2-40B4-BE49-F238E27FC236}">
              <a16:creationId xmlns="" xmlns:a16="http://schemas.microsoft.com/office/drawing/2014/main" id="{00000000-0008-0000-0400-000007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a:extLst>
            <a:ext uri="{FF2B5EF4-FFF2-40B4-BE49-F238E27FC236}">
              <a16:creationId xmlns="" xmlns:a16="http://schemas.microsoft.com/office/drawing/2014/main" id="{00000000-0008-0000-0400-00000F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161925</xdr:rowOff>
    </xdr:from>
    <xdr:to>
      <xdr:col>78</xdr:col>
      <xdr:colOff>120650</xdr:colOff>
      <xdr:row>56</xdr:row>
      <xdr:rowOff>92075</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5621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102252</xdr:rowOff>
    </xdr:from>
    <xdr:ext cx="7366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5290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147638</xdr:rowOff>
    </xdr:from>
    <xdr:to>
      <xdr:col>74</xdr:col>
      <xdr:colOff>31750</xdr:colOff>
      <xdr:row>56</xdr:row>
      <xdr:rowOff>77788</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47320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87965</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4401800" y="9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90488</xdr:rowOff>
    </xdr:from>
    <xdr:to>
      <xdr:col>69</xdr:col>
      <xdr:colOff>142875</xdr:colOff>
      <xdr:row>56</xdr:row>
      <xdr:rowOff>20638</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3843000" y="95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30815</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3512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90488</xdr:rowOff>
    </xdr:from>
    <xdr:to>
      <xdr:col>65</xdr:col>
      <xdr:colOff>53975</xdr:colOff>
      <xdr:row>59</xdr:row>
      <xdr:rowOff>20638</xdr:rowOff>
    </xdr:to>
    <xdr:sp macro="" textlink="">
      <xdr:nvSpPr>
        <xdr:cNvPr id="278" name="楕円 277">
          <a:extLst>
            <a:ext uri="{FF2B5EF4-FFF2-40B4-BE49-F238E27FC236}">
              <a16:creationId xmlns="" xmlns:a16="http://schemas.microsoft.com/office/drawing/2014/main" id="{00000000-0008-0000-0400-000016010000}"/>
            </a:ext>
          </a:extLst>
        </xdr:cNvPr>
        <xdr:cNvSpPr/>
      </xdr:nvSpPr>
      <xdr:spPr>
        <a:xfrm>
          <a:off x="12954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30815</xdr:rowOff>
    </xdr:from>
    <xdr:ext cx="762000" cy="259045"/>
    <xdr:sp macro="" textlink="">
      <xdr:nvSpPr>
        <xdr:cNvPr id="279" name="テキスト ボックス 278">
          <a:extLst>
            <a:ext uri="{FF2B5EF4-FFF2-40B4-BE49-F238E27FC236}">
              <a16:creationId xmlns="" xmlns:a16="http://schemas.microsoft.com/office/drawing/2014/main" id="{00000000-0008-0000-0400-000017010000}"/>
            </a:ext>
          </a:extLst>
        </xdr:cNvPr>
        <xdr:cNvSpPr txBox="1"/>
      </xdr:nvSpPr>
      <xdr:spPr>
        <a:xfrm>
          <a:off x="12623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補助費等に係る経常収支比率については、八日市布引ライフ組合が実施していた斎苑施設整備完了に伴い負担金が減少したことなどから、対前年度比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類似団体内の平均値との差は縮まってきているが、今後も一部事務組合の施設更新等が控えているため、各種団体や事業に対する補助金についても見直しを実施するなど削減を図る。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20320</xdr:rowOff>
    </xdr:from>
    <xdr:to>
      <xdr:col>82</xdr:col>
      <xdr:colOff>107950</xdr:colOff>
      <xdr:row>36</xdr:row>
      <xdr:rowOff>66040</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5671800" y="6192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a:extLst>
            <a:ext uri="{FF2B5EF4-FFF2-40B4-BE49-F238E27FC236}">
              <a16:creationId xmlns="" xmlns:a16="http://schemas.microsoft.com/office/drawing/2014/main" id="{00000000-0008-0000-0400-000039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66040</xdr:rowOff>
    </xdr:from>
    <xdr:to>
      <xdr:col>78</xdr:col>
      <xdr:colOff>69850</xdr:colOff>
      <xdr:row>36</xdr:row>
      <xdr:rowOff>134620</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flipV="1">
          <a:off x="14782800" y="623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36</xdr:row>
      <xdr:rowOff>149860</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flipV="1">
          <a:off x="13893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123190</xdr:rowOff>
    </xdr:from>
    <xdr:to>
      <xdr:col>69</xdr:col>
      <xdr:colOff>92075</xdr:colOff>
      <xdr:row>36</xdr:row>
      <xdr:rowOff>149860</xdr:rowOff>
    </xdr:to>
    <xdr:cxnSp macro="">
      <xdr:nvCxnSpPr>
        <xdr:cNvPr id="321" name="直線コネクタ 320">
          <a:extLst>
            <a:ext uri="{FF2B5EF4-FFF2-40B4-BE49-F238E27FC236}">
              <a16:creationId xmlns="" xmlns:a16="http://schemas.microsoft.com/office/drawing/2014/main" id="{00000000-0008-0000-0400-000041010000}"/>
            </a:ext>
          </a:extLst>
        </xdr:cNvPr>
        <xdr:cNvCxnSpPr/>
      </xdr:nvCxnSpPr>
      <xdr:spPr>
        <a:xfrm>
          <a:off x="13004800" y="6123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a:extLst>
            <a:ext uri="{FF2B5EF4-FFF2-40B4-BE49-F238E27FC236}">
              <a16:creationId xmlns="" xmlns:a16="http://schemas.microsoft.com/office/drawing/2014/main" id="{00000000-0008-0000-0400-000042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a:extLst>
            <a:ext uri="{FF2B5EF4-FFF2-40B4-BE49-F238E27FC236}">
              <a16:creationId xmlns="" xmlns:a16="http://schemas.microsoft.com/office/drawing/2014/main" id="{00000000-0008-0000-0400-000044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113047</xdr:rowOff>
    </xdr:from>
    <xdr:ext cx="762000" cy="259045"/>
    <xdr:sp macro="" textlink="">
      <xdr:nvSpPr>
        <xdr:cNvPr id="332" name="補助費等該当値テキスト">
          <a:extLst>
            <a:ext uri="{FF2B5EF4-FFF2-40B4-BE49-F238E27FC236}">
              <a16:creationId xmlns="" xmlns:a16="http://schemas.microsoft.com/office/drawing/2014/main" id="{00000000-0008-0000-0400-00004C010000}"/>
            </a:ext>
          </a:extLst>
        </xdr:cNvPr>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xdr:rowOff>
    </xdr:from>
    <xdr:to>
      <xdr:col>78</xdr:col>
      <xdr:colOff>120650</xdr:colOff>
      <xdr:row>36</xdr:row>
      <xdr:rowOff>116840</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101617</xdr:rowOff>
    </xdr:from>
    <xdr:ext cx="7366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83820</xdr:rowOff>
    </xdr:from>
    <xdr:to>
      <xdr:col>74</xdr:col>
      <xdr:colOff>31750</xdr:colOff>
      <xdr:row>37</xdr:row>
      <xdr:rowOff>13970</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72390</xdr:rowOff>
    </xdr:from>
    <xdr:to>
      <xdr:col>65</xdr:col>
      <xdr:colOff>53975</xdr:colOff>
      <xdr:row>36</xdr:row>
      <xdr:rowOff>2540</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2954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158767</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2623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公債費に係る経常収支比率について、公債費は前年に比べ増額となったが、母数である経常経費が増額となったため、結果として対前年度比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的資金補償金免除繰上償還の実施や、市独自の合併特例債発行ガイドラインに準じた新規発行の抑制に努めるとともに、将来世代に過度の負担が生じないよう交付税算入割合の高い起債の選別など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a:extLst>
            <a:ext uri="{FF2B5EF4-FFF2-40B4-BE49-F238E27FC236}">
              <a16:creationId xmlns="" xmlns:a16="http://schemas.microsoft.com/office/drawing/2014/main" id="{00000000-0008-0000-0400-000073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a:extLst>
            <a:ext uri="{FF2B5EF4-FFF2-40B4-BE49-F238E27FC236}">
              <a16:creationId xmlns="" xmlns:a16="http://schemas.microsoft.com/office/drawing/2014/main" id="{00000000-0008-0000-0400-000074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100330</xdr:rowOff>
    </xdr:from>
    <xdr:to>
      <xdr:col>24</xdr:col>
      <xdr:colOff>25400</xdr:colOff>
      <xdr:row>79</xdr:row>
      <xdr:rowOff>107950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flipV="1">
          <a:off x="3987800" y="1364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4" name="公債費平均値テキスト">
          <a:extLst>
            <a:ext uri="{FF2B5EF4-FFF2-40B4-BE49-F238E27FC236}">
              <a16:creationId xmlns="" xmlns:a16="http://schemas.microsoft.com/office/drawing/2014/main" id="{00000000-0008-0000-0400-000076010000}"/>
            </a:ext>
          </a:extLst>
        </xdr:cNvPr>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54611</xdr:rowOff>
    </xdr:from>
    <xdr:to>
      <xdr:col>19</xdr:col>
      <xdr:colOff>187325</xdr:colOff>
      <xdr:row>79</xdr:row>
      <xdr:rowOff>107950</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a:off x="3098800" y="135991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54611</xdr:rowOff>
    </xdr:from>
    <xdr:to>
      <xdr:col>15</xdr:col>
      <xdr:colOff>98425</xdr:colOff>
      <xdr:row>79</xdr:row>
      <xdr:rowOff>123189</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flipV="1">
          <a:off x="2209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79</xdr:row>
      <xdr:rowOff>123189</xdr:rowOff>
    </xdr:to>
    <xdr:cxnSp macro="">
      <xdr:nvCxnSpPr>
        <xdr:cNvPr id="382" name="直線コネクタ 381">
          <a:extLst>
            <a:ext uri="{FF2B5EF4-FFF2-40B4-BE49-F238E27FC236}">
              <a16:creationId xmlns="" xmlns:a16="http://schemas.microsoft.com/office/drawing/2014/main" id="{00000000-0008-0000-0400-00007E010000}"/>
            </a:ext>
          </a:extLst>
        </xdr:cNvPr>
        <xdr:cNvCxnSpPr/>
      </xdr:nvCxnSpPr>
      <xdr:spPr>
        <a:xfrm>
          <a:off x="1320800" y="136525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a:extLst>
            <a:ext uri="{FF2B5EF4-FFF2-40B4-BE49-F238E27FC236}">
              <a16:creationId xmlns="" xmlns:a16="http://schemas.microsoft.com/office/drawing/2014/main" id="{00000000-0008-0000-0400-00007F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a:extLst>
            <a:ext uri="{FF2B5EF4-FFF2-40B4-BE49-F238E27FC236}">
              <a16:creationId xmlns="" xmlns:a16="http://schemas.microsoft.com/office/drawing/2014/main" id="{00000000-0008-0000-0400-000081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49530</xdr:rowOff>
    </xdr:from>
    <xdr:to>
      <xdr:col>24</xdr:col>
      <xdr:colOff>76200</xdr:colOff>
      <xdr:row>79</xdr:row>
      <xdr:rowOff>151130</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4775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21607</xdr:rowOff>
    </xdr:from>
    <xdr:ext cx="762000" cy="259045"/>
    <xdr:sp macro="" textlink="">
      <xdr:nvSpPr>
        <xdr:cNvPr id="393" name="公債費該当値テキスト">
          <a:extLst>
            <a:ext uri="{FF2B5EF4-FFF2-40B4-BE49-F238E27FC236}">
              <a16:creationId xmlns="" xmlns:a16="http://schemas.microsoft.com/office/drawing/2014/main" id="{00000000-0008-0000-0400-000089010000}"/>
            </a:ext>
          </a:extLst>
        </xdr:cNvPr>
        <xdr:cNvSpPr txBox="1"/>
      </xdr:nvSpPr>
      <xdr:spPr>
        <a:xfrm>
          <a:off x="4914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3811</xdr:rowOff>
    </xdr:from>
    <xdr:to>
      <xdr:col>15</xdr:col>
      <xdr:colOff>149225</xdr:colOff>
      <xdr:row>79</xdr:row>
      <xdr:rowOff>105411</xdr:rowOff>
    </xdr:to>
    <xdr:sp macro="" textlink="">
      <xdr:nvSpPr>
        <xdr:cNvPr id="396" name="楕円 395">
          <a:extLst>
            <a:ext uri="{FF2B5EF4-FFF2-40B4-BE49-F238E27FC236}">
              <a16:creationId xmlns="" xmlns:a16="http://schemas.microsoft.com/office/drawing/2014/main" id="{00000000-0008-0000-0400-00008C010000}"/>
            </a:ext>
          </a:extLst>
        </xdr:cNvPr>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90188</xdr:rowOff>
    </xdr:from>
    <xdr:ext cx="762000" cy="259045"/>
    <xdr:sp macro="" textlink="">
      <xdr:nvSpPr>
        <xdr:cNvPr id="397" name="テキスト ボックス 396">
          <a:extLst>
            <a:ext uri="{FF2B5EF4-FFF2-40B4-BE49-F238E27FC236}">
              <a16:creationId xmlns="" xmlns:a16="http://schemas.microsoft.com/office/drawing/2014/main" id="{00000000-0008-0000-0400-00008D010000}"/>
            </a:ext>
          </a:extLst>
        </xdr:cNvPr>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72389</xdr:rowOff>
    </xdr:from>
    <xdr:to>
      <xdr:col>11</xdr:col>
      <xdr:colOff>60325</xdr:colOff>
      <xdr:row>80</xdr:row>
      <xdr:rowOff>2539</xdr:rowOff>
    </xdr:to>
    <xdr:sp macro="" textlink="">
      <xdr:nvSpPr>
        <xdr:cNvPr id="398" name="楕円 397">
          <a:extLst>
            <a:ext uri="{FF2B5EF4-FFF2-40B4-BE49-F238E27FC236}">
              <a16:creationId xmlns="" xmlns:a16="http://schemas.microsoft.com/office/drawing/2014/main" id="{00000000-0008-0000-0400-00008E010000}"/>
            </a:ext>
          </a:extLst>
        </xdr:cNvPr>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158766</xdr:rowOff>
    </xdr:from>
    <xdr:ext cx="762000" cy="259045"/>
    <xdr:sp macro="" textlink="">
      <xdr:nvSpPr>
        <xdr:cNvPr id="399" name="テキスト ボックス 398">
          <a:extLst>
            <a:ext uri="{FF2B5EF4-FFF2-40B4-BE49-F238E27FC236}">
              <a16:creationId xmlns="" xmlns:a16="http://schemas.microsoft.com/office/drawing/2014/main" id="{00000000-0008-0000-0400-00008F010000}"/>
            </a:ext>
          </a:extLst>
        </xdr:cNvPr>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0" name="楕円 399">
          <a:extLst>
            <a:ext uri="{FF2B5EF4-FFF2-40B4-BE49-F238E27FC236}">
              <a16:creationId xmlns="" xmlns:a16="http://schemas.microsoft.com/office/drawing/2014/main" id="{00000000-0008-0000-0400-000090010000}"/>
            </a:ext>
          </a:extLst>
        </xdr:cNvPr>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1" name="テキスト ボックス 400">
          <a:extLst>
            <a:ext uri="{FF2B5EF4-FFF2-40B4-BE49-F238E27FC236}">
              <a16:creationId xmlns="" xmlns:a16="http://schemas.microsoft.com/office/drawing/2014/main" id="{00000000-0008-0000-0400-000091010000}"/>
            </a:ext>
          </a:extLst>
        </xdr:cNvPr>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a:t>
          </a:r>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類似団体平均値との差よりも、公債費を除く経常収支比率における類似団体平均値との差の方が大きいということは、借入・償還ともに本市では公債費が経常収支比率に与える影響が他と比べて大きいことを示している。</a:t>
          </a:r>
          <a:endParaRPr lang="ja-JP" altLang="ja-JP" sz="105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合併特例措置により普通交付税や臨時財政対策債の額が上積みされていることや、合併特例債の起債の増加による影響と考えられるため、合併特例措置期間の終期を見据えて、適正な財政規模への移行が求められる。</a:t>
          </a:r>
          <a:endParaRPr kumimoji="1" lang="ja-JP" altLang="en-US" sz="12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a:extLst>
            <a:ext uri="{FF2B5EF4-FFF2-40B4-BE49-F238E27FC236}">
              <a16:creationId xmlns="" xmlns:a16="http://schemas.microsoft.com/office/drawing/2014/main" id="{00000000-0008-0000-0400-0000AB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a:extLst>
            <a:ext uri="{FF2B5EF4-FFF2-40B4-BE49-F238E27FC236}">
              <a16:creationId xmlns="" xmlns:a16="http://schemas.microsoft.com/office/drawing/2014/main" id="{00000000-0008-0000-0400-0000AC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a:extLst>
            <a:ext uri="{FF2B5EF4-FFF2-40B4-BE49-F238E27FC236}">
              <a16:creationId xmlns="" xmlns:a16="http://schemas.microsoft.com/office/drawing/2014/main" id="{00000000-0008-0000-0400-0000AE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75</xdr:row>
      <xdr:rowOff>129286</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5671800" y="12978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a:extLst>
            <a:ext uri="{FF2B5EF4-FFF2-40B4-BE49-F238E27FC236}">
              <a16:creationId xmlns="" xmlns:a16="http://schemas.microsoft.com/office/drawing/2014/main" id="{00000000-0008-0000-0400-0000B1010000}"/>
            </a:ext>
          </a:extLst>
        </xdr:cNvPr>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75</xdr:row>
      <xdr:rowOff>165863</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flipV="1">
          <a:off x="14782800" y="129788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75</xdr:row>
      <xdr:rowOff>165863</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a:off x="13893800" y="12983464"/>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49276</xdr:rowOff>
    </xdr:to>
    <xdr:cxnSp macro="">
      <xdr:nvCxnSpPr>
        <xdr:cNvPr id="441" name="直線コネクタ 440">
          <a:extLst>
            <a:ext uri="{FF2B5EF4-FFF2-40B4-BE49-F238E27FC236}">
              <a16:creationId xmlns="" xmlns:a16="http://schemas.microsoft.com/office/drawing/2014/main" id="{00000000-0008-0000-0400-0000B9010000}"/>
            </a:ext>
          </a:extLst>
        </xdr:cNvPr>
        <xdr:cNvCxnSpPr/>
      </xdr:nvCxnSpPr>
      <xdr:spPr>
        <a:xfrm flipV="1">
          <a:off x="13004800" y="129834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a:extLst>
            <a:ext uri="{FF2B5EF4-FFF2-40B4-BE49-F238E27FC236}">
              <a16:creationId xmlns="" xmlns:a16="http://schemas.microsoft.com/office/drawing/2014/main" id="{00000000-0008-0000-0400-0000BA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a:extLst>
            <a:ext uri="{FF2B5EF4-FFF2-40B4-BE49-F238E27FC236}">
              <a16:creationId xmlns="" xmlns:a16="http://schemas.microsoft.com/office/drawing/2014/main" id="{00000000-0008-0000-0400-0000BC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158513</xdr:rowOff>
    </xdr:from>
    <xdr:ext cx="762000" cy="259045"/>
    <xdr:sp macro="" textlink="">
      <xdr:nvSpPr>
        <xdr:cNvPr id="452" name="公債費以外該当値テキスト">
          <a:extLst>
            <a:ext uri="{FF2B5EF4-FFF2-40B4-BE49-F238E27FC236}">
              <a16:creationId xmlns="" xmlns:a16="http://schemas.microsoft.com/office/drawing/2014/main" id="{00000000-0008-0000-0400-0000C4010000}"/>
            </a:ext>
          </a:extLst>
        </xdr:cNvPr>
        <xdr:cNvSpPr txBox="1"/>
      </xdr:nvSpPr>
      <xdr:spPr>
        <a:xfrm>
          <a:off x="16598900" y="1284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5" name="楕円 454">
          <a:extLst>
            <a:ext uri="{FF2B5EF4-FFF2-40B4-BE49-F238E27FC236}">
              <a16:creationId xmlns="" xmlns:a16="http://schemas.microsoft.com/office/drawing/2014/main" id="{00000000-0008-0000-0400-0000C7010000}"/>
            </a:ext>
          </a:extLst>
        </xdr:cNvPr>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6" name="テキスト ボックス 455">
          <a:extLst>
            <a:ext uri="{FF2B5EF4-FFF2-40B4-BE49-F238E27FC236}">
              <a16:creationId xmlns="" xmlns:a16="http://schemas.microsoft.com/office/drawing/2014/main" id="{00000000-0008-0000-0400-0000C8010000}"/>
            </a:ext>
          </a:extLst>
        </xdr:cNvPr>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7" name="楕円 456">
          <a:extLst>
            <a:ext uri="{FF2B5EF4-FFF2-40B4-BE49-F238E27FC236}">
              <a16:creationId xmlns="" xmlns:a16="http://schemas.microsoft.com/office/drawing/2014/main" id="{00000000-0008-0000-0400-0000C9010000}"/>
            </a:ext>
          </a:extLst>
        </xdr:cNvPr>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8" name="テキスト ボックス 457">
          <a:extLst>
            <a:ext uri="{FF2B5EF4-FFF2-40B4-BE49-F238E27FC236}">
              <a16:creationId xmlns="" xmlns:a16="http://schemas.microsoft.com/office/drawing/2014/main" id="{00000000-0008-0000-0400-0000CA010000}"/>
            </a:ext>
          </a:extLst>
        </xdr:cNvPr>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9" name="楕円 458">
          <a:extLst>
            <a:ext uri="{FF2B5EF4-FFF2-40B4-BE49-F238E27FC236}">
              <a16:creationId xmlns="" xmlns:a16="http://schemas.microsoft.com/office/drawing/2014/main" id="{00000000-0008-0000-0400-0000CB010000}"/>
            </a:ext>
          </a:extLst>
        </xdr:cNvPr>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110253</xdr:rowOff>
    </xdr:from>
    <xdr:ext cx="762000" cy="259045"/>
    <xdr:sp macro="" textlink="">
      <xdr:nvSpPr>
        <xdr:cNvPr id="460" name="テキスト ボックス 459">
          <a:extLst>
            <a:ext uri="{FF2B5EF4-FFF2-40B4-BE49-F238E27FC236}">
              <a16:creationId xmlns="" xmlns:a16="http://schemas.microsoft.com/office/drawing/2014/main" id="{00000000-0008-0000-0400-0000CC010000}"/>
            </a:ext>
          </a:extLst>
        </xdr:cNvPr>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29674</xdr:rowOff>
    </xdr:from>
    <xdr:to>
      <xdr:col>29</xdr:col>
      <xdr:colOff>127000</xdr:colOff>
      <xdr:row>15</xdr:row>
      <xdr:rowOff>162547</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649049"/>
          <a:ext cx="647700" cy="13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147060</xdr:rowOff>
    </xdr:from>
    <xdr:to>
      <xdr:col>26</xdr:col>
      <xdr:colOff>50800</xdr:colOff>
      <xdr:row>15</xdr:row>
      <xdr:rowOff>162547</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2766435"/>
          <a:ext cx="698500" cy="1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147060</xdr:rowOff>
    </xdr:from>
    <xdr:to>
      <xdr:col>22</xdr:col>
      <xdr:colOff>114300</xdr:colOff>
      <xdr:row>15</xdr:row>
      <xdr:rowOff>149708</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766435"/>
          <a:ext cx="698500" cy="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149708</xdr:rowOff>
    </xdr:from>
    <xdr:to>
      <xdr:col>18</xdr:col>
      <xdr:colOff>177800</xdr:colOff>
      <xdr:row>15</xdr:row>
      <xdr:rowOff>155537</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769083"/>
          <a:ext cx="6985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150324</xdr:rowOff>
    </xdr:from>
    <xdr:to>
      <xdr:col>29</xdr:col>
      <xdr:colOff>177800</xdr:colOff>
      <xdr:row>15</xdr:row>
      <xdr:rowOff>80474</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59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166851</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4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111747</xdr:rowOff>
    </xdr:from>
    <xdr:to>
      <xdr:col>26</xdr:col>
      <xdr:colOff>101600</xdr:colOff>
      <xdr:row>16</xdr:row>
      <xdr:rowOff>41897</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731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52074</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49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96260</xdr:rowOff>
    </xdr:from>
    <xdr:to>
      <xdr:col>22</xdr:col>
      <xdr:colOff>165100</xdr:colOff>
      <xdr:row>16</xdr:row>
      <xdr:rowOff>26410</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71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36587</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48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98908</xdr:rowOff>
    </xdr:from>
    <xdr:to>
      <xdr:col>19</xdr:col>
      <xdr:colOff>38100</xdr:colOff>
      <xdr:row>16</xdr:row>
      <xdr:rowOff>29058</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718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39235</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48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104737</xdr:rowOff>
    </xdr:from>
    <xdr:to>
      <xdr:col>15</xdr:col>
      <xdr:colOff>101600</xdr:colOff>
      <xdr:row>16</xdr:row>
      <xdr:rowOff>34887</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724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45064</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49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336260</xdr:rowOff>
    </xdr:from>
    <xdr:to>
      <xdr:col>29</xdr:col>
      <xdr:colOff>127000</xdr:colOff>
      <xdr:row>34</xdr:row>
      <xdr:rowOff>338410</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003800" y="6603710"/>
          <a:ext cx="647700" cy="2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336260</xdr:rowOff>
    </xdr:from>
    <xdr:to>
      <xdr:col>26</xdr:col>
      <xdr:colOff>50800</xdr:colOff>
      <xdr:row>35</xdr:row>
      <xdr:rowOff>32086</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4305300" y="6603710"/>
          <a:ext cx="698500" cy="3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280436</xdr:rowOff>
    </xdr:from>
    <xdr:to>
      <xdr:col>22</xdr:col>
      <xdr:colOff>114300</xdr:colOff>
      <xdr:row>35</xdr:row>
      <xdr:rowOff>32086</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a:off x="3606800" y="6547886"/>
          <a:ext cx="698500" cy="94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280436</xdr:rowOff>
    </xdr:from>
    <xdr:to>
      <xdr:col>18</xdr:col>
      <xdr:colOff>177800</xdr:colOff>
      <xdr:row>35</xdr:row>
      <xdr:rowOff>33457</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flipV="1">
          <a:off x="2908300" y="6547886"/>
          <a:ext cx="698500" cy="9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287610</xdr:rowOff>
    </xdr:from>
    <xdr:to>
      <xdr:col>29</xdr:col>
      <xdr:colOff>177800</xdr:colOff>
      <xdr:row>35</xdr:row>
      <xdr:rowOff>46310</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5600700" y="655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132686</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64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285460</xdr:rowOff>
    </xdr:from>
    <xdr:to>
      <xdr:col>26</xdr:col>
      <xdr:colOff>101600</xdr:colOff>
      <xdr:row>35</xdr:row>
      <xdr:rowOff>44160</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953000" y="655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54337</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6321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324186</xdr:rowOff>
    </xdr:from>
    <xdr:to>
      <xdr:col>22</xdr:col>
      <xdr:colOff>165100</xdr:colOff>
      <xdr:row>35</xdr:row>
      <xdr:rowOff>82886</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254500" y="659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93062</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636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229636</xdr:rowOff>
    </xdr:from>
    <xdr:to>
      <xdr:col>19</xdr:col>
      <xdr:colOff>38100</xdr:colOff>
      <xdr:row>34</xdr:row>
      <xdr:rowOff>331236</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3556000" y="6497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341413</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626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325557</xdr:rowOff>
    </xdr:from>
    <xdr:to>
      <xdr:col>15</xdr:col>
      <xdr:colOff>101600</xdr:colOff>
      <xdr:row>35</xdr:row>
      <xdr:rowOff>84257</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2857500" y="659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94434</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636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113,642
109,702
388.37
64,664,003
62,643,632
1,699,721
31,022,590
54,279,645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48717</xdr:rowOff>
    </xdr:from>
    <xdr:to>
      <xdr:col>24</xdr:col>
      <xdr:colOff>63500</xdr:colOff>
      <xdr:row>34</xdr:row>
      <xdr:rowOff>123241</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5535117"/>
          <a:ext cx="838200" cy="4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123241</xdr:rowOff>
    </xdr:from>
    <xdr:to>
      <xdr:col>19</xdr:col>
      <xdr:colOff>177800</xdr:colOff>
      <xdr:row>34</xdr:row>
      <xdr:rowOff>143717</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5952541"/>
          <a:ext cx="8890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143717</xdr:rowOff>
    </xdr:from>
    <xdr:to>
      <xdr:col>15</xdr:col>
      <xdr:colOff>50800</xdr:colOff>
      <xdr:row>35</xdr:row>
      <xdr:rowOff>71904</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5973017"/>
          <a:ext cx="889000" cy="9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52995</xdr:rowOff>
    </xdr:from>
    <xdr:to>
      <xdr:col>10</xdr:col>
      <xdr:colOff>114300</xdr:colOff>
      <xdr:row>35</xdr:row>
      <xdr:rowOff>71904</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a:off x="1130300" y="6053745"/>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169367</xdr:rowOff>
    </xdr:from>
    <xdr:to>
      <xdr:col>24</xdr:col>
      <xdr:colOff>114300</xdr:colOff>
      <xdr:row>32</xdr:row>
      <xdr:rowOff>99517</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548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20794</xdr:rowOff>
    </xdr:from>
    <xdr:ext cx="534377"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33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72441</xdr:rowOff>
    </xdr:from>
    <xdr:to>
      <xdr:col>20</xdr:col>
      <xdr:colOff>38100</xdr:colOff>
      <xdr:row>35</xdr:row>
      <xdr:rowOff>2591</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19118</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530111" y="567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92917</xdr:rowOff>
    </xdr:from>
    <xdr:to>
      <xdr:col>15</xdr:col>
      <xdr:colOff>101600</xdr:colOff>
      <xdr:row>35</xdr:row>
      <xdr:rowOff>23067</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592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39594</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569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21104</xdr:rowOff>
    </xdr:from>
    <xdr:to>
      <xdr:col>10</xdr:col>
      <xdr:colOff>165100</xdr:colOff>
      <xdr:row>35</xdr:row>
      <xdr:rowOff>122704</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60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139231</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57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2195</xdr:rowOff>
    </xdr:from>
    <xdr:to>
      <xdr:col>6</xdr:col>
      <xdr:colOff>38100</xdr:colOff>
      <xdr:row>35</xdr:row>
      <xdr:rowOff>103795</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60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120322</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57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20926</xdr:rowOff>
    </xdr:from>
    <xdr:to>
      <xdr:col>24</xdr:col>
      <xdr:colOff>63500</xdr:colOff>
      <xdr:row>54</xdr:row>
      <xdr:rowOff>69683</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3797300" y="9279226"/>
          <a:ext cx="8382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69683</xdr:rowOff>
    </xdr:from>
    <xdr:to>
      <xdr:col>19</xdr:col>
      <xdr:colOff>177800</xdr:colOff>
      <xdr:row>54</xdr:row>
      <xdr:rowOff>133299</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908300" y="9327983"/>
          <a:ext cx="889000" cy="6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133299</xdr:rowOff>
    </xdr:from>
    <xdr:to>
      <xdr:col>15</xdr:col>
      <xdr:colOff>50800</xdr:colOff>
      <xdr:row>54</xdr:row>
      <xdr:rowOff>138981</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flipV="1">
          <a:off x="2019300" y="9391599"/>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92249</xdr:rowOff>
    </xdr:from>
    <xdr:to>
      <xdr:col>10</xdr:col>
      <xdr:colOff>114300</xdr:colOff>
      <xdr:row>54</xdr:row>
      <xdr:rowOff>138981</xdr:rowOff>
    </xdr:to>
    <xdr:cxnSp macro="">
      <xdr:nvCxnSpPr>
        <xdr:cNvPr id="132" name="直線コネクタ 131">
          <a:extLst>
            <a:ext uri="{FF2B5EF4-FFF2-40B4-BE49-F238E27FC236}">
              <a16:creationId xmlns="" xmlns:a16="http://schemas.microsoft.com/office/drawing/2014/main" id="{00000000-0008-0000-0600-000084000000}"/>
            </a:ext>
          </a:extLst>
        </xdr:cNvPr>
        <xdr:cNvCxnSpPr/>
      </xdr:nvCxnSpPr>
      <xdr:spPr>
        <a:xfrm>
          <a:off x="1130300" y="9350549"/>
          <a:ext cx="889000" cy="4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141576</xdr:rowOff>
    </xdr:from>
    <xdr:to>
      <xdr:col>24</xdr:col>
      <xdr:colOff>114300</xdr:colOff>
      <xdr:row>54</xdr:row>
      <xdr:rowOff>71726</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4584700" y="922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164453</xdr:rowOff>
    </xdr:from>
    <xdr:ext cx="534377" cy="259045"/>
    <xdr:sp macro="" textlink="">
      <xdr:nvSpPr>
        <xdr:cNvPr id="143" name="物件費該当値テキスト">
          <a:extLst>
            <a:ext uri="{FF2B5EF4-FFF2-40B4-BE49-F238E27FC236}">
              <a16:creationId xmlns="" xmlns:a16="http://schemas.microsoft.com/office/drawing/2014/main" id="{00000000-0008-0000-0600-00008F000000}"/>
            </a:ext>
          </a:extLst>
        </xdr:cNvPr>
        <xdr:cNvSpPr txBox="1"/>
      </xdr:nvSpPr>
      <xdr:spPr>
        <a:xfrm>
          <a:off x="4686300" y="907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18883</xdr:rowOff>
    </xdr:from>
    <xdr:to>
      <xdr:col>20</xdr:col>
      <xdr:colOff>38100</xdr:colOff>
      <xdr:row>54</xdr:row>
      <xdr:rowOff>120483</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3746500" y="92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137010</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3530111" y="905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82499</xdr:rowOff>
    </xdr:from>
    <xdr:to>
      <xdr:col>15</xdr:col>
      <xdr:colOff>101600</xdr:colOff>
      <xdr:row>55</xdr:row>
      <xdr:rowOff>12649</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2857500" y="934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29176</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2641111" y="911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88181</xdr:rowOff>
    </xdr:from>
    <xdr:to>
      <xdr:col>10</xdr:col>
      <xdr:colOff>165100</xdr:colOff>
      <xdr:row>55</xdr:row>
      <xdr:rowOff>18331</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968500" y="93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34858</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1752111" y="91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41449</xdr:rowOff>
    </xdr:from>
    <xdr:to>
      <xdr:col>6</xdr:col>
      <xdr:colOff>38100</xdr:colOff>
      <xdr:row>54</xdr:row>
      <xdr:rowOff>143049</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079500" y="92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159576</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863111" y="907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77488</xdr:rowOff>
    </xdr:from>
    <xdr:to>
      <xdr:col>24</xdr:col>
      <xdr:colOff>63500</xdr:colOff>
      <xdr:row>78</xdr:row>
      <xdr:rowOff>117819</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flipV="1">
          <a:off x="3797300" y="13450588"/>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74385</xdr:rowOff>
    </xdr:from>
    <xdr:ext cx="469744" cy="259045"/>
    <xdr:sp macro="" textlink="">
      <xdr:nvSpPr>
        <xdr:cNvPr id="183" name="維持補修費平均値テキスト">
          <a:extLst>
            <a:ext uri="{FF2B5EF4-FFF2-40B4-BE49-F238E27FC236}">
              <a16:creationId xmlns="" xmlns:a16="http://schemas.microsoft.com/office/drawing/2014/main" id="{00000000-0008-0000-0600-0000B7000000}"/>
            </a:ext>
          </a:extLst>
        </xdr:cNvPr>
        <xdr:cNvSpPr txBox="1"/>
      </xdr:nvSpPr>
      <xdr:spPr>
        <a:xfrm>
          <a:off x="4686300" y="1276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117819</xdr:rowOff>
    </xdr:from>
    <xdr:to>
      <xdr:col>19</xdr:col>
      <xdr:colOff>177800</xdr:colOff>
      <xdr:row>78</xdr:row>
      <xdr:rowOff>131372</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2908300" y="13490919"/>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8145</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3562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101327</xdr:rowOff>
    </xdr:from>
    <xdr:to>
      <xdr:col>15</xdr:col>
      <xdr:colOff>50800</xdr:colOff>
      <xdr:row>78</xdr:row>
      <xdr:rowOff>131372</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a:off x="2019300" y="13474427"/>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158042</xdr:rowOff>
    </xdr:from>
    <xdr:ext cx="469744"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2673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59364</xdr:rowOff>
    </xdr:from>
    <xdr:to>
      <xdr:col>10</xdr:col>
      <xdr:colOff>114300</xdr:colOff>
      <xdr:row>78</xdr:row>
      <xdr:rowOff>101327</xdr:rowOff>
    </xdr:to>
    <xdr:cxnSp macro="">
      <xdr:nvCxnSpPr>
        <xdr:cNvPr id="191" name="直線コネクタ 190">
          <a:extLst>
            <a:ext uri="{FF2B5EF4-FFF2-40B4-BE49-F238E27FC236}">
              <a16:creationId xmlns="" xmlns:a16="http://schemas.microsoft.com/office/drawing/2014/main" id="{00000000-0008-0000-0600-0000BF000000}"/>
            </a:ext>
          </a:extLst>
        </xdr:cNvPr>
        <xdr:cNvCxnSpPr/>
      </xdr:nvCxnSpPr>
      <xdr:spPr>
        <a:xfrm>
          <a:off x="1130300" y="13432464"/>
          <a:ext cx="8890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2103</xdr:rowOff>
    </xdr:from>
    <xdr:ext cx="469744"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784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159838</xdr:rowOff>
    </xdr:from>
    <xdr:ext cx="469744"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895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26688</xdr:rowOff>
    </xdr:from>
    <xdr:to>
      <xdr:col>24</xdr:col>
      <xdr:colOff>114300</xdr:colOff>
      <xdr:row>78</xdr:row>
      <xdr:rowOff>128288</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4584700" y="133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113065</xdr:rowOff>
    </xdr:from>
    <xdr:ext cx="469744" cy="259045"/>
    <xdr:sp macro="" textlink="">
      <xdr:nvSpPr>
        <xdr:cNvPr id="202" name="維持補修費該当値テキスト">
          <a:extLst>
            <a:ext uri="{FF2B5EF4-FFF2-40B4-BE49-F238E27FC236}">
              <a16:creationId xmlns="" xmlns:a16="http://schemas.microsoft.com/office/drawing/2014/main" id="{00000000-0008-0000-0600-0000CA000000}"/>
            </a:ext>
          </a:extLst>
        </xdr:cNvPr>
        <xdr:cNvSpPr txBox="1"/>
      </xdr:nvSpPr>
      <xdr:spPr>
        <a:xfrm>
          <a:off x="4686300" y="1331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67019</xdr:rowOff>
    </xdr:from>
    <xdr:to>
      <xdr:col>20</xdr:col>
      <xdr:colOff>38100</xdr:colOff>
      <xdr:row>78</xdr:row>
      <xdr:rowOff>168619</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3746500" y="134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159746</xdr:rowOff>
    </xdr:from>
    <xdr:ext cx="378565"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3608017" y="13532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80572</xdr:rowOff>
    </xdr:from>
    <xdr:to>
      <xdr:col>15</xdr:col>
      <xdr:colOff>101600</xdr:colOff>
      <xdr:row>79</xdr:row>
      <xdr:rowOff>10722</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2857500" y="134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1849</xdr:rowOff>
    </xdr:from>
    <xdr:ext cx="378565"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2719017" y="1354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50527</xdr:rowOff>
    </xdr:from>
    <xdr:to>
      <xdr:col>10</xdr:col>
      <xdr:colOff>165100</xdr:colOff>
      <xdr:row>78</xdr:row>
      <xdr:rowOff>152127</xdr:rowOff>
    </xdr:to>
    <xdr:sp macro="" textlink="">
      <xdr:nvSpPr>
        <xdr:cNvPr id="207" name="楕円 206">
          <a:extLst>
            <a:ext uri="{FF2B5EF4-FFF2-40B4-BE49-F238E27FC236}">
              <a16:creationId xmlns="" xmlns:a16="http://schemas.microsoft.com/office/drawing/2014/main" id="{00000000-0008-0000-0600-0000CF000000}"/>
            </a:ext>
          </a:extLst>
        </xdr:cNvPr>
        <xdr:cNvSpPr/>
      </xdr:nvSpPr>
      <xdr:spPr>
        <a:xfrm>
          <a:off x="1968500" y="134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143254</xdr:rowOff>
    </xdr:from>
    <xdr:ext cx="469744" cy="259045"/>
    <xdr:sp macro="" textlink="">
      <xdr:nvSpPr>
        <xdr:cNvPr id="208" name="テキスト ボックス 207">
          <a:extLst>
            <a:ext uri="{FF2B5EF4-FFF2-40B4-BE49-F238E27FC236}">
              <a16:creationId xmlns="" xmlns:a16="http://schemas.microsoft.com/office/drawing/2014/main" id="{00000000-0008-0000-0600-0000D0000000}"/>
            </a:ext>
          </a:extLst>
        </xdr:cNvPr>
        <xdr:cNvSpPr txBox="1"/>
      </xdr:nvSpPr>
      <xdr:spPr>
        <a:xfrm>
          <a:off x="1784428" y="1351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8564</xdr:rowOff>
    </xdr:from>
    <xdr:to>
      <xdr:col>6</xdr:col>
      <xdr:colOff>38100</xdr:colOff>
      <xdr:row>78</xdr:row>
      <xdr:rowOff>110164</xdr:rowOff>
    </xdr:to>
    <xdr:sp macro="" textlink="">
      <xdr:nvSpPr>
        <xdr:cNvPr id="209" name="楕円 208">
          <a:extLst>
            <a:ext uri="{FF2B5EF4-FFF2-40B4-BE49-F238E27FC236}">
              <a16:creationId xmlns="" xmlns:a16="http://schemas.microsoft.com/office/drawing/2014/main" id="{00000000-0008-0000-0600-0000D1000000}"/>
            </a:ext>
          </a:extLst>
        </xdr:cNvPr>
        <xdr:cNvSpPr/>
      </xdr:nvSpPr>
      <xdr:spPr>
        <a:xfrm>
          <a:off x="1079500" y="133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101291</xdr:rowOff>
    </xdr:from>
    <xdr:ext cx="469744" cy="259045"/>
    <xdr:sp macro="" textlink="">
      <xdr:nvSpPr>
        <xdr:cNvPr id="210" name="テキスト ボックス 209">
          <a:extLst>
            <a:ext uri="{FF2B5EF4-FFF2-40B4-BE49-F238E27FC236}">
              <a16:creationId xmlns="" xmlns:a16="http://schemas.microsoft.com/office/drawing/2014/main" id="{00000000-0008-0000-0600-0000D2000000}"/>
            </a:ext>
          </a:extLst>
        </xdr:cNvPr>
        <xdr:cNvSpPr txBox="1"/>
      </xdr:nvSpPr>
      <xdr:spPr>
        <a:xfrm>
          <a:off x="895428" y="1347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a:extLst>
            <a:ext uri="{FF2B5EF4-FFF2-40B4-BE49-F238E27FC236}">
              <a16:creationId xmlns="" xmlns:a16="http://schemas.microsoft.com/office/drawing/2014/main" id="{00000000-0008-0000-0600-0000EC000000}"/>
            </a:ext>
          </a:extLst>
        </xdr:cNvPr>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a:extLst>
            <a:ext uri="{FF2B5EF4-FFF2-40B4-BE49-F238E27FC236}">
              <a16:creationId xmlns="" xmlns:a16="http://schemas.microsoft.com/office/drawing/2014/main" id="{00000000-0008-0000-0600-0000EE000000}"/>
            </a:ext>
          </a:extLst>
        </xdr:cNvPr>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160465</xdr:rowOff>
    </xdr:from>
    <xdr:to>
      <xdr:col>24</xdr:col>
      <xdr:colOff>63500</xdr:colOff>
      <xdr:row>96</xdr:row>
      <xdr:rowOff>101485</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a:off x="3797300" y="16448215"/>
          <a:ext cx="838200" cy="1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a:extLst>
            <a:ext uri="{FF2B5EF4-FFF2-40B4-BE49-F238E27FC236}">
              <a16:creationId xmlns="" xmlns:a16="http://schemas.microsoft.com/office/drawing/2014/main" id="{00000000-0008-0000-0600-0000F1000000}"/>
            </a:ext>
          </a:extLst>
        </xdr:cNvPr>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160465</xdr:rowOff>
    </xdr:from>
    <xdr:to>
      <xdr:col>19</xdr:col>
      <xdr:colOff>177800</xdr:colOff>
      <xdr:row>96</xdr:row>
      <xdr:rowOff>102781</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908300" y="16448215"/>
          <a:ext cx="889000" cy="1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81787</xdr:rowOff>
    </xdr:from>
    <xdr:to>
      <xdr:col>15</xdr:col>
      <xdr:colOff>50800</xdr:colOff>
      <xdr:row>96</xdr:row>
      <xdr:rowOff>102781</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a:off x="2019300" y="16540987"/>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81787</xdr:rowOff>
    </xdr:from>
    <xdr:to>
      <xdr:col>10</xdr:col>
      <xdr:colOff>114300</xdr:colOff>
      <xdr:row>97</xdr:row>
      <xdr:rowOff>42202</xdr:rowOff>
    </xdr:to>
    <xdr:cxnSp macro="">
      <xdr:nvCxnSpPr>
        <xdr:cNvPr id="249" name="直線コネクタ 248">
          <a:extLst>
            <a:ext uri="{FF2B5EF4-FFF2-40B4-BE49-F238E27FC236}">
              <a16:creationId xmlns="" xmlns:a16="http://schemas.microsoft.com/office/drawing/2014/main" id="{00000000-0008-0000-0600-0000F9000000}"/>
            </a:ext>
          </a:extLst>
        </xdr:cNvPr>
        <xdr:cNvCxnSpPr/>
      </xdr:nvCxnSpPr>
      <xdr:spPr>
        <a:xfrm flipV="1">
          <a:off x="1130300" y="16540987"/>
          <a:ext cx="889000" cy="1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a:extLst>
            <a:ext uri="{FF2B5EF4-FFF2-40B4-BE49-F238E27FC236}">
              <a16:creationId xmlns="" xmlns:a16="http://schemas.microsoft.com/office/drawing/2014/main" id="{00000000-0008-0000-0600-0000FC000000}"/>
            </a:ext>
          </a:extLst>
        </xdr:cNvPr>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50685</xdr:rowOff>
    </xdr:from>
    <xdr:to>
      <xdr:col>24</xdr:col>
      <xdr:colOff>114300</xdr:colOff>
      <xdr:row>96</xdr:row>
      <xdr:rowOff>152285</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4584700" y="165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29112</xdr:rowOff>
    </xdr:from>
    <xdr:ext cx="534377" cy="259045"/>
    <xdr:sp macro="" textlink="">
      <xdr:nvSpPr>
        <xdr:cNvPr id="260" name="扶助費該当値テキスト">
          <a:extLst>
            <a:ext uri="{FF2B5EF4-FFF2-40B4-BE49-F238E27FC236}">
              <a16:creationId xmlns="" xmlns:a16="http://schemas.microsoft.com/office/drawing/2014/main" id="{00000000-0008-0000-0600-000004010000}"/>
            </a:ext>
          </a:extLst>
        </xdr:cNvPr>
        <xdr:cNvSpPr txBox="1"/>
      </xdr:nvSpPr>
      <xdr:spPr>
        <a:xfrm>
          <a:off x="4686300" y="1648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109665</xdr:rowOff>
    </xdr:from>
    <xdr:to>
      <xdr:col>20</xdr:col>
      <xdr:colOff>38100</xdr:colOff>
      <xdr:row>96</xdr:row>
      <xdr:rowOff>39815</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3746500" y="163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30942</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3530111" y="164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51981</xdr:rowOff>
    </xdr:from>
    <xdr:to>
      <xdr:col>15</xdr:col>
      <xdr:colOff>101600</xdr:colOff>
      <xdr:row>96</xdr:row>
      <xdr:rowOff>153581</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2857500" y="165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170108</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2641111" y="162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30987</xdr:rowOff>
    </xdr:from>
    <xdr:to>
      <xdr:col>10</xdr:col>
      <xdr:colOff>165100</xdr:colOff>
      <xdr:row>96</xdr:row>
      <xdr:rowOff>132587</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9685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149114</xdr:rowOff>
    </xdr:from>
    <xdr:ext cx="534377"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1752111" y="162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162852</xdr:rowOff>
    </xdr:from>
    <xdr:to>
      <xdr:col>6</xdr:col>
      <xdr:colOff>38100</xdr:colOff>
      <xdr:row>97</xdr:row>
      <xdr:rowOff>93002</xdr:rowOff>
    </xdr:to>
    <xdr:sp macro="" textlink="">
      <xdr:nvSpPr>
        <xdr:cNvPr id="267" name="楕円 266">
          <a:extLst>
            <a:ext uri="{FF2B5EF4-FFF2-40B4-BE49-F238E27FC236}">
              <a16:creationId xmlns="" xmlns:a16="http://schemas.microsoft.com/office/drawing/2014/main" id="{00000000-0008-0000-0600-00000B010000}"/>
            </a:ext>
          </a:extLst>
        </xdr:cNvPr>
        <xdr:cNvSpPr/>
      </xdr:nvSpPr>
      <xdr:spPr>
        <a:xfrm>
          <a:off x="1079500" y="166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84129</xdr:rowOff>
    </xdr:from>
    <xdr:ext cx="534377"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863111" y="167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a:extLst>
            <a:ext uri="{FF2B5EF4-FFF2-40B4-BE49-F238E27FC236}">
              <a16:creationId xmlns="" xmlns:a16="http://schemas.microsoft.com/office/drawing/2014/main" id="{00000000-0008-0000-0600-000025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a:extLst>
            <a:ext uri="{FF2B5EF4-FFF2-40B4-BE49-F238E27FC236}">
              <a16:creationId xmlns="" xmlns:a16="http://schemas.microsoft.com/office/drawing/2014/main" id="{00000000-0008-0000-0600-000027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109144</xdr:rowOff>
    </xdr:from>
    <xdr:to>
      <xdr:col>55</xdr:col>
      <xdr:colOff>0</xdr:colOff>
      <xdr:row>37</xdr:row>
      <xdr:rowOff>148894</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9639300" y="6109894"/>
          <a:ext cx="838200" cy="38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a:extLst>
            <a:ext uri="{FF2B5EF4-FFF2-40B4-BE49-F238E27FC236}">
              <a16:creationId xmlns="" xmlns:a16="http://schemas.microsoft.com/office/drawing/2014/main" id="{00000000-0008-0000-0600-00002A010000}"/>
            </a:ext>
          </a:extLst>
        </xdr:cNvPr>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142531</xdr:rowOff>
    </xdr:from>
    <xdr:to>
      <xdr:col>50</xdr:col>
      <xdr:colOff>114300</xdr:colOff>
      <xdr:row>37</xdr:row>
      <xdr:rowOff>148894</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8750300" y="6486181"/>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142531</xdr:rowOff>
    </xdr:from>
    <xdr:to>
      <xdr:col>45</xdr:col>
      <xdr:colOff>177800</xdr:colOff>
      <xdr:row>37</xdr:row>
      <xdr:rowOff>165981</xdr:rowOff>
    </xdr:to>
    <xdr:cxnSp macro="">
      <xdr:nvCxnSpPr>
        <xdr:cNvPr id="303" name="直線コネクタ 302">
          <a:extLst>
            <a:ext uri="{FF2B5EF4-FFF2-40B4-BE49-F238E27FC236}">
              <a16:creationId xmlns="" xmlns:a16="http://schemas.microsoft.com/office/drawing/2014/main" id="{00000000-0008-0000-0600-00002F010000}"/>
            </a:ext>
          </a:extLst>
        </xdr:cNvPr>
        <xdr:cNvCxnSpPr/>
      </xdr:nvCxnSpPr>
      <xdr:spPr>
        <a:xfrm flipV="1">
          <a:off x="7861300" y="6486181"/>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a:extLst>
            <a:ext uri="{FF2B5EF4-FFF2-40B4-BE49-F238E27FC236}">
              <a16:creationId xmlns="" xmlns:a16="http://schemas.microsoft.com/office/drawing/2014/main" id="{00000000-0008-0000-0600-000030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165981</xdr:rowOff>
    </xdr:from>
    <xdr:to>
      <xdr:col>41</xdr:col>
      <xdr:colOff>50800</xdr:colOff>
      <xdr:row>38</xdr:row>
      <xdr:rowOff>39036</xdr:rowOff>
    </xdr:to>
    <xdr:cxnSp macro="">
      <xdr:nvCxnSpPr>
        <xdr:cNvPr id="306" name="直線コネクタ 305">
          <a:extLst>
            <a:ext uri="{FF2B5EF4-FFF2-40B4-BE49-F238E27FC236}">
              <a16:creationId xmlns="" xmlns:a16="http://schemas.microsoft.com/office/drawing/2014/main" id="{00000000-0008-0000-0600-000032010000}"/>
            </a:ext>
          </a:extLst>
        </xdr:cNvPr>
        <xdr:cNvCxnSpPr/>
      </xdr:nvCxnSpPr>
      <xdr:spPr>
        <a:xfrm flipV="1">
          <a:off x="6972300" y="6509631"/>
          <a:ext cx="889000" cy="4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a:extLst>
            <a:ext uri="{FF2B5EF4-FFF2-40B4-BE49-F238E27FC236}">
              <a16:creationId xmlns="" xmlns:a16="http://schemas.microsoft.com/office/drawing/2014/main" id="{00000000-0008-0000-0600-000035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120819</xdr:rowOff>
    </xdr:from>
    <xdr:ext cx="534377"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6705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58344</xdr:rowOff>
    </xdr:from>
    <xdr:to>
      <xdr:col>55</xdr:col>
      <xdr:colOff>50800</xdr:colOff>
      <xdr:row>35</xdr:row>
      <xdr:rowOff>159944</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10426700" y="60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81221</xdr:rowOff>
    </xdr:from>
    <xdr:ext cx="599010" cy="259045"/>
    <xdr:sp macro="" textlink="">
      <xdr:nvSpPr>
        <xdr:cNvPr id="317" name="補助費等該当値テキスト">
          <a:extLst>
            <a:ext uri="{FF2B5EF4-FFF2-40B4-BE49-F238E27FC236}">
              <a16:creationId xmlns="" xmlns:a16="http://schemas.microsoft.com/office/drawing/2014/main" id="{00000000-0008-0000-0600-00003D010000}"/>
            </a:ext>
          </a:extLst>
        </xdr:cNvPr>
        <xdr:cNvSpPr txBox="1"/>
      </xdr:nvSpPr>
      <xdr:spPr>
        <a:xfrm>
          <a:off x="10528300" y="591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98094</xdr:rowOff>
    </xdr:from>
    <xdr:to>
      <xdr:col>50</xdr:col>
      <xdr:colOff>165100</xdr:colOff>
      <xdr:row>38</xdr:row>
      <xdr:rowOff>28243</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9588500" y="64417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44771</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9372111" y="62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91731</xdr:rowOff>
    </xdr:from>
    <xdr:to>
      <xdr:col>46</xdr:col>
      <xdr:colOff>38100</xdr:colOff>
      <xdr:row>38</xdr:row>
      <xdr:rowOff>21881</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8699500" y="64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38408</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8483111" y="62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115181</xdr:rowOff>
    </xdr:from>
    <xdr:to>
      <xdr:col>41</xdr:col>
      <xdr:colOff>101600</xdr:colOff>
      <xdr:row>38</xdr:row>
      <xdr:rowOff>45331</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7810500" y="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61858</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7594111" y="62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159686</xdr:rowOff>
    </xdr:from>
    <xdr:to>
      <xdr:col>36</xdr:col>
      <xdr:colOff>165100</xdr:colOff>
      <xdr:row>38</xdr:row>
      <xdr:rowOff>89836</xdr:rowOff>
    </xdr:to>
    <xdr:sp macro="" textlink="">
      <xdr:nvSpPr>
        <xdr:cNvPr id="324" name="楕円 323">
          <a:extLst>
            <a:ext uri="{FF2B5EF4-FFF2-40B4-BE49-F238E27FC236}">
              <a16:creationId xmlns="" xmlns:a16="http://schemas.microsoft.com/office/drawing/2014/main" id="{00000000-0008-0000-0600-000044010000}"/>
            </a:ext>
          </a:extLst>
        </xdr:cNvPr>
        <xdr:cNvSpPr/>
      </xdr:nvSpPr>
      <xdr:spPr>
        <a:xfrm>
          <a:off x="6921500" y="65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106363</xdr:rowOff>
    </xdr:from>
    <xdr:ext cx="534377" cy="259045"/>
    <xdr:sp macro="" textlink="">
      <xdr:nvSpPr>
        <xdr:cNvPr id="325" name="テキスト ボックス 324">
          <a:extLst>
            <a:ext uri="{FF2B5EF4-FFF2-40B4-BE49-F238E27FC236}">
              <a16:creationId xmlns="" xmlns:a16="http://schemas.microsoft.com/office/drawing/2014/main" id="{00000000-0008-0000-0600-000045010000}"/>
            </a:ext>
          </a:extLst>
        </xdr:cNvPr>
        <xdr:cNvSpPr txBox="1"/>
      </xdr:nvSpPr>
      <xdr:spPr>
        <a:xfrm>
          <a:off x="6705111" y="627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a:extLst>
            <a:ext uri="{FF2B5EF4-FFF2-40B4-BE49-F238E27FC236}">
              <a16:creationId xmlns="" xmlns:a16="http://schemas.microsoft.com/office/drawing/2014/main" id="{00000000-0008-0000-0600-00005E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a:extLst>
            <a:ext uri="{FF2B5EF4-FFF2-40B4-BE49-F238E27FC236}">
              <a16:creationId xmlns="" xmlns:a16="http://schemas.microsoft.com/office/drawing/2014/main" id="{00000000-0008-0000-0600-000060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167155</xdr:rowOff>
    </xdr:from>
    <xdr:to>
      <xdr:col>55</xdr:col>
      <xdr:colOff>0</xdr:colOff>
      <xdr:row>58</xdr:row>
      <xdr:rowOff>27336</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9639300" y="9939805"/>
          <a:ext cx="838200" cy="3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5" name="普通建設事業費平均値テキスト">
          <a:extLst>
            <a:ext uri="{FF2B5EF4-FFF2-40B4-BE49-F238E27FC236}">
              <a16:creationId xmlns="" xmlns:a16="http://schemas.microsoft.com/office/drawing/2014/main" id="{00000000-0008-0000-0600-000063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8114</xdr:rowOff>
    </xdr:from>
    <xdr:to>
      <xdr:col>50</xdr:col>
      <xdr:colOff>114300</xdr:colOff>
      <xdr:row>58</xdr:row>
      <xdr:rowOff>27336</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8750300" y="9952214"/>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6472</xdr:rowOff>
    </xdr:from>
    <xdr:to>
      <xdr:col>45</xdr:col>
      <xdr:colOff>177800</xdr:colOff>
      <xdr:row>58</xdr:row>
      <xdr:rowOff>8114</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a:off x="7861300" y="9950572"/>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112089</xdr:rowOff>
    </xdr:from>
    <xdr:to>
      <xdr:col>41</xdr:col>
      <xdr:colOff>50800</xdr:colOff>
      <xdr:row>58</xdr:row>
      <xdr:rowOff>6472</xdr:rowOff>
    </xdr:to>
    <xdr:cxnSp macro="">
      <xdr:nvCxnSpPr>
        <xdr:cNvPr id="363" name="直線コネクタ 362">
          <a:extLst>
            <a:ext uri="{FF2B5EF4-FFF2-40B4-BE49-F238E27FC236}">
              <a16:creationId xmlns="" xmlns:a16="http://schemas.microsoft.com/office/drawing/2014/main" id="{00000000-0008-0000-0600-00006B010000}"/>
            </a:ext>
          </a:extLst>
        </xdr:cNvPr>
        <xdr:cNvCxnSpPr/>
      </xdr:nvCxnSpPr>
      <xdr:spPr>
        <a:xfrm>
          <a:off x="6972300" y="9884739"/>
          <a:ext cx="889000" cy="6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a:extLst>
            <a:ext uri="{FF2B5EF4-FFF2-40B4-BE49-F238E27FC236}">
              <a16:creationId xmlns="" xmlns:a16="http://schemas.microsoft.com/office/drawing/2014/main" id="{00000000-0008-0000-0600-00006C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a:extLst>
            <a:ext uri="{FF2B5EF4-FFF2-40B4-BE49-F238E27FC236}">
              <a16:creationId xmlns="" xmlns:a16="http://schemas.microsoft.com/office/drawing/2014/main" id="{00000000-0008-0000-0600-00006E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16818</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05111" y="996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116355</xdr:rowOff>
    </xdr:from>
    <xdr:to>
      <xdr:col>55</xdr:col>
      <xdr:colOff>50800</xdr:colOff>
      <xdr:row>58</xdr:row>
      <xdr:rowOff>46505</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10426700" y="988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75732</xdr:rowOff>
    </xdr:from>
    <xdr:ext cx="534377" cy="259045"/>
    <xdr:sp macro="" textlink="">
      <xdr:nvSpPr>
        <xdr:cNvPr id="374" name="普通建設事業費該当値テキスト">
          <a:extLst>
            <a:ext uri="{FF2B5EF4-FFF2-40B4-BE49-F238E27FC236}">
              <a16:creationId xmlns="" xmlns:a16="http://schemas.microsoft.com/office/drawing/2014/main" id="{00000000-0008-0000-0600-000076010000}"/>
            </a:ext>
          </a:extLst>
        </xdr:cNvPr>
        <xdr:cNvSpPr txBox="1"/>
      </xdr:nvSpPr>
      <xdr:spPr>
        <a:xfrm>
          <a:off x="10528300" y="96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147986</xdr:rowOff>
    </xdr:from>
    <xdr:to>
      <xdr:col>50</xdr:col>
      <xdr:colOff>165100</xdr:colOff>
      <xdr:row>58</xdr:row>
      <xdr:rowOff>78136</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9588500" y="99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69263</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9372111" y="1001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128764</xdr:rowOff>
    </xdr:from>
    <xdr:to>
      <xdr:col>46</xdr:col>
      <xdr:colOff>38100</xdr:colOff>
      <xdr:row>58</xdr:row>
      <xdr:rowOff>58914</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8699500" y="990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75441</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8483111" y="96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127122</xdr:rowOff>
    </xdr:from>
    <xdr:to>
      <xdr:col>41</xdr:col>
      <xdr:colOff>101600</xdr:colOff>
      <xdr:row>58</xdr:row>
      <xdr:rowOff>57272</xdr:rowOff>
    </xdr:to>
    <xdr:sp macro="" textlink="">
      <xdr:nvSpPr>
        <xdr:cNvPr id="379" name="楕円 378">
          <a:extLst>
            <a:ext uri="{FF2B5EF4-FFF2-40B4-BE49-F238E27FC236}">
              <a16:creationId xmlns="" xmlns:a16="http://schemas.microsoft.com/office/drawing/2014/main" id="{00000000-0008-0000-0600-00007B010000}"/>
            </a:ext>
          </a:extLst>
        </xdr:cNvPr>
        <xdr:cNvSpPr/>
      </xdr:nvSpPr>
      <xdr:spPr>
        <a:xfrm>
          <a:off x="7810500" y="98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73799</xdr:rowOff>
    </xdr:from>
    <xdr:ext cx="534377"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7594111" y="96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61289</xdr:rowOff>
    </xdr:from>
    <xdr:to>
      <xdr:col>36</xdr:col>
      <xdr:colOff>165100</xdr:colOff>
      <xdr:row>57</xdr:row>
      <xdr:rowOff>162889</xdr:rowOff>
    </xdr:to>
    <xdr:sp macro="" textlink="">
      <xdr:nvSpPr>
        <xdr:cNvPr id="381" name="楕円 380">
          <a:extLst>
            <a:ext uri="{FF2B5EF4-FFF2-40B4-BE49-F238E27FC236}">
              <a16:creationId xmlns="" xmlns:a16="http://schemas.microsoft.com/office/drawing/2014/main" id="{00000000-0008-0000-0600-00007D010000}"/>
            </a:ext>
          </a:extLst>
        </xdr:cNvPr>
        <xdr:cNvSpPr/>
      </xdr:nvSpPr>
      <xdr:spPr>
        <a:xfrm>
          <a:off x="6921500" y="983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7966</xdr:rowOff>
    </xdr:from>
    <xdr:ext cx="534377"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705111" y="960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a:extLst>
            <a:ext uri="{FF2B5EF4-FFF2-40B4-BE49-F238E27FC236}">
              <a16:creationId xmlns="" xmlns:a16="http://schemas.microsoft.com/office/drawing/2014/main" id="{00000000-0008-0000-0600-000095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a:extLst>
            <a:ext uri="{FF2B5EF4-FFF2-40B4-BE49-F238E27FC236}">
              <a16:creationId xmlns="" xmlns:a16="http://schemas.microsoft.com/office/drawing/2014/main" id="{00000000-0008-0000-0600-000097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48575</xdr:rowOff>
    </xdr:from>
    <xdr:to>
      <xdr:col>55</xdr:col>
      <xdr:colOff>0</xdr:colOff>
      <xdr:row>78</xdr:row>
      <xdr:rowOff>85316</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a:off x="9639300" y="13421675"/>
          <a:ext cx="8382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a:extLst>
            <a:ext uri="{FF2B5EF4-FFF2-40B4-BE49-F238E27FC236}">
              <a16:creationId xmlns="" xmlns:a16="http://schemas.microsoft.com/office/drawing/2014/main" id="{00000000-0008-0000-0600-00009A010000}"/>
            </a:ext>
          </a:extLst>
        </xdr:cNvPr>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48575</xdr:rowOff>
    </xdr:from>
    <xdr:to>
      <xdr:col>50</xdr:col>
      <xdr:colOff>114300</xdr:colOff>
      <xdr:row>78</xdr:row>
      <xdr:rowOff>77425</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flipV="1">
          <a:off x="8750300" y="13421675"/>
          <a:ext cx="889000" cy="2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41709</xdr:rowOff>
    </xdr:from>
    <xdr:to>
      <xdr:col>45</xdr:col>
      <xdr:colOff>177800</xdr:colOff>
      <xdr:row>78</xdr:row>
      <xdr:rowOff>77425</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a:off x="7861300" y="13414809"/>
          <a:ext cx="889000" cy="3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151313</xdr:rowOff>
    </xdr:from>
    <xdr:to>
      <xdr:col>41</xdr:col>
      <xdr:colOff>50800</xdr:colOff>
      <xdr:row>78</xdr:row>
      <xdr:rowOff>41709</xdr:rowOff>
    </xdr:to>
    <xdr:cxnSp macro="">
      <xdr:nvCxnSpPr>
        <xdr:cNvPr id="418" name="直線コネクタ 417">
          <a:extLst>
            <a:ext uri="{FF2B5EF4-FFF2-40B4-BE49-F238E27FC236}">
              <a16:creationId xmlns="" xmlns:a16="http://schemas.microsoft.com/office/drawing/2014/main" id="{00000000-0008-0000-0600-0000A2010000}"/>
            </a:ext>
          </a:extLst>
        </xdr:cNvPr>
        <xdr:cNvCxnSpPr/>
      </xdr:nvCxnSpPr>
      <xdr:spPr>
        <a:xfrm>
          <a:off x="6972300" y="13352963"/>
          <a:ext cx="889000" cy="6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a:extLst>
            <a:ext uri="{FF2B5EF4-FFF2-40B4-BE49-F238E27FC236}">
              <a16:creationId xmlns="" xmlns:a16="http://schemas.microsoft.com/office/drawing/2014/main" id="{00000000-0008-0000-0600-0000A5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76499</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6705111" y="134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34516</xdr:rowOff>
    </xdr:from>
    <xdr:to>
      <xdr:col>55</xdr:col>
      <xdr:colOff>50800</xdr:colOff>
      <xdr:row>78</xdr:row>
      <xdr:rowOff>136116</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10426700" y="134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166663</xdr:rowOff>
    </xdr:from>
    <xdr:ext cx="534377" cy="259045"/>
    <xdr:sp macro="" textlink="">
      <xdr:nvSpPr>
        <xdr:cNvPr id="429" name="普通建設事業費 （ うち新規整備　）該当値テキスト">
          <a:extLst>
            <a:ext uri="{FF2B5EF4-FFF2-40B4-BE49-F238E27FC236}">
              <a16:creationId xmlns="" xmlns:a16="http://schemas.microsoft.com/office/drawing/2014/main" id="{00000000-0008-0000-0600-0000AD010000}"/>
            </a:ext>
          </a:extLst>
        </xdr:cNvPr>
        <xdr:cNvSpPr txBox="1"/>
      </xdr:nvSpPr>
      <xdr:spPr>
        <a:xfrm>
          <a:off x="10528300" y="1336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169225</xdr:rowOff>
    </xdr:from>
    <xdr:to>
      <xdr:col>50</xdr:col>
      <xdr:colOff>165100</xdr:colOff>
      <xdr:row>78</xdr:row>
      <xdr:rowOff>99375</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9588500" y="133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90502</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9372111" y="1346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26625</xdr:rowOff>
    </xdr:from>
    <xdr:to>
      <xdr:col>46</xdr:col>
      <xdr:colOff>38100</xdr:colOff>
      <xdr:row>78</xdr:row>
      <xdr:rowOff>128225</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8699500" y="1339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144752</xdr:rowOff>
    </xdr:from>
    <xdr:ext cx="534377"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8483111" y="131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162359</xdr:rowOff>
    </xdr:from>
    <xdr:to>
      <xdr:col>41</xdr:col>
      <xdr:colOff>101600</xdr:colOff>
      <xdr:row>78</xdr:row>
      <xdr:rowOff>92509</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7810500" y="133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109036</xdr:rowOff>
    </xdr:from>
    <xdr:ext cx="534377"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7594111" y="131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100513</xdr:rowOff>
    </xdr:from>
    <xdr:to>
      <xdr:col>36</xdr:col>
      <xdr:colOff>165100</xdr:colOff>
      <xdr:row>78</xdr:row>
      <xdr:rowOff>30663</xdr:rowOff>
    </xdr:to>
    <xdr:sp macro="" textlink="">
      <xdr:nvSpPr>
        <xdr:cNvPr id="436" name="楕円 435">
          <a:extLst>
            <a:ext uri="{FF2B5EF4-FFF2-40B4-BE49-F238E27FC236}">
              <a16:creationId xmlns="" xmlns:a16="http://schemas.microsoft.com/office/drawing/2014/main" id="{00000000-0008-0000-0600-0000B4010000}"/>
            </a:ext>
          </a:extLst>
        </xdr:cNvPr>
        <xdr:cNvSpPr/>
      </xdr:nvSpPr>
      <xdr:spPr>
        <a:xfrm>
          <a:off x="6921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47190</xdr:rowOff>
    </xdr:from>
    <xdr:ext cx="534377"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6705111" y="130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a:extLst>
            <a:ext uri="{FF2B5EF4-FFF2-40B4-BE49-F238E27FC236}">
              <a16:creationId xmlns="" xmlns:a16="http://schemas.microsoft.com/office/drawing/2014/main" id="{00000000-0008-0000-0600-0000D0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a:extLst>
            <a:ext uri="{FF2B5EF4-FFF2-40B4-BE49-F238E27FC236}">
              <a16:creationId xmlns="" xmlns:a16="http://schemas.microsoft.com/office/drawing/2014/main" id="{00000000-0008-0000-0600-0000D2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155882</xdr:rowOff>
    </xdr:from>
    <xdr:to>
      <xdr:col>55</xdr:col>
      <xdr:colOff>0</xdr:colOff>
      <xdr:row>97</xdr:row>
      <xdr:rowOff>111892</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9639300" y="16443632"/>
          <a:ext cx="838200" cy="29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24857</xdr:rowOff>
    </xdr:from>
    <xdr:ext cx="534377" cy="259045"/>
    <xdr:sp macro="" textlink="">
      <xdr:nvSpPr>
        <xdr:cNvPr id="469" name="普通建設事業費 （ うち更新整備　）平均値テキスト">
          <a:extLst>
            <a:ext uri="{FF2B5EF4-FFF2-40B4-BE49-F238E27FC236}">
              <a16:creationId xmlns="" xmlns:a16="http://schemas.microsoft.com/office/drawing/2014/main" id="{00000000-0008-0000-0600-0000D5010000}"/>
            </a:ext>
          </a:extLst>
        </xdr:cNvPr>
        <xdr:cNvSpPr txBox="1"/>
      </xdr:nvSpPr>
      <xdr:spPr>
        <a:xfrm>
          <a:off x="10528300" y="1648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37957</xdr:rowOff>
    </xdr:from>
    <xdr:to>
      <xdr:col>50</xdr:col>
      <xdr:colOff>114300</xdr:colOff>
      <xdr:row>97</xdr:row>
      <xdr:rowOff>111892</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8750300" y="16497157"/>
          <a:ext cx="889000" cy="24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37957</xdr:rowOff>
    </xdr:from>
    <xdr:to>
      <xdr:col>45</xdr:col>
      <xdr:colOff>177800</xdr:colOff>
      <xdr:row>96</xdr:row>
      <xdr:rowOff>127797</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7861300" y="16497157"/>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86127</xdr:rowOff>
    </xdr:from>
    <xdr:to>
      <xdr:col>41</xdr:col>
      <xdr:colOff>50800</xdr:colOff>
      <xdr:row>96</xdr:row>
      <xdr:rowOff>127797</xdr:rowOff>
    </xdr:to>
    <xdr:cxnSp macro="">
      <xdr:nvCxnSpPr>
        <xdr:cNvPr id="477" name="直線コネクタ 476">
          <a:extLst>
            <a:ext uri="{FF2B5EF4-FFF2-40B4-BE49-F238E27FC236}">
              <a16:creationId xmlns="" xmlns:a16="http://schemas.microsoft.com/office/drawing/2014/main" id="{00000000-0008-0000-0600-0000DD010000}"/>
            </a:ext>
          </a:extLst>
        </xdr:cNvPr>
        <xdr:cNvCxnSpPr/>
      </xdr:nvCxnSpPr>
      <xdr:spPr>
        <a:xfrm>
          <a:off x="6972300" y="16545327"/>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a:extLst>
            <a:ext uri="{FF2B5EF4-FFF2-40B4-BE49-F238E27FC236}">
              <a16:creationId xmlns="" xmlns:a16="http://schemas.microsoft.com/office/drawing/2014/main" id="{00000000-0008-0000-0600-0000DE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a:extLst>
            <a:ext uri="{FF2B5EF4-FFF2-40B4-BE49-F238E27FC236}">
              <a16:creationId xmlns="" xmlns:a16="http://schemas.microsoft.com/office/drawing/2014/main" id="{00000000-0008-0000-0600-0000E0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105082</xdr:rowOff>
    </xdr:from>
    <xdr:to>
      <xdr:col>55</xdr:col>
      <xdr:colOff>50800</xdr:colOff>
      <xdr:row>96</xdr:row>
      <xdr:rowOff>35232</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10426700" y="163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127959</xdr:rowOff>
    </xdr:from>
    <xdr:ext cx="534377" cy="259045"/>
    <xdr:sp macro="" textlink="">
      <xdr:nvSpPr>
        <xdr:cNvPr id="488" name="普通建設事業費 （ うち更新整備　）該当値テキスト">
          <a:extLst>
            <a:ext uri="{FF2B5EF4-FFF2-40B4-BE49-F238E27FC236}">
              <a16:creationId xmlns="" xmlns:a16="http://schemas.microsoft.com/office/drawing/2014/main" id="{00000000-0008-0000-0600-0000E8010000}"/>
            </a:ext>
          </a:extLst>
        </xdr:cNvPr>
        <xdr:cNvSpPr txBox="1"/>
      </xdr:nvSpPr>
      <xdr:spPr>
        <a:xfrm>
          <a:off x="10528300" y="1624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61092</xdr:rowOff>
    </xdr:from>
    <xdr:to>
      <xdr:col>50</xdr:col>
      <xdr:colOff>165100</xdr:colOff>
      <xdr:row>97</xdr:row>
      <xdr:rowOff>162692</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9588500" y="166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153819</xdr:rowOff>
    </xdr:from>
    <xdr:ext cx="534377"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9372111" y="1678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158607</xdr:rowOff>
    </xdr:from>
    <xdr:to>
      <xdr:col>46</xdr:col>
      <xdr:colOff>38100</xdr:colOff>
      <xdr:row>96</xdr:row>
      <xdr:rowOff>88757</xdr:rowOff>
    </xdr:to>
    <xdr:sp macro="" textlink="">
      <xdr:nvSpPr>
        <xdr:cNvPr id="491" name="楕円 490">
          <a:extLst>
            <a:ext uri="{FF2B5EF4-FFF2-40B4-BE49-F238E27FC236}">
              <a16:creationId xmlns="" xmlns:a16="http://schemas.microsoft.com/office/drawing/2014/main" id="{00000000-0008-0000-0600-0000EB010000}"/>
            </a:ext>
          </a:extLst>
        </xdr:cNvPr>
        <xdr:cNvSpPr/>
      </xdr:nvSpPr>
      <xdr:spPr>
        <a:xfrm>
          <a:off x="8699500" y="164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105284</xdr:rowOff>
    </xdr:from>
    <xdr:ext cx="534377"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8483111" y="162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76997</xdr:rowOff>
    </xdr:from>
    <xdr:to>
      <xdr:col>41</xdr:col>
      <xdr:colOff>101600</xdr:colOff>
      <xdr:row>97</xdr:row>
      <xdr:rowOff>7147</xdr:rowOff>
    </xdr:to>
    <xdr:sp macro="" textlink="">
      <xdr:nvSpPr>
        <xdr:cNvPr id="493" name="楕円 492">
          <a:extLst>
            <a:ext uri="{FF2B5EF4-FFF2-40B4-BE49-F238E27FC236}">
              <a16:creationId xmlns="" xmlns:a16="http://schemas.microsoft.com/office/drawing/2014/main" id="{00000000-0008-0000-0600-0000ED010000}"/>
            </a:ext>
          </a:extLst>
        </xdr:cNvPr>
        <xdr:cNvSpPr/>
      </xdr:nvSpPr>
      <xdr:spPr>
        <a:xfrm>
          <a:off x="7810500" y="1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169724</xdr:rowOff>
    </xdr:from>
    <xdr:ext cx="534377"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7594111" y="1662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35327</xdr:rowOff>
    </xdr:from>
    <xdr:to>
      <xdr:col>36</xdr:col>
      <xdr:colOff>165100</xdr:colOff>
      <xdr:row>96</xdr:row>
      <xdr:rowOff>136927</xdr:rowOff>
    </xdr:to>
    <xdr:sp macro="" textlink="">
      <xdr:nvSpPr>
        <xdr:cNvPr id="495" name="楕円 494">
          <a:extLst>
            <a:ext uri="{FF2B5EF4-FFF2-40B4-BE49-F238E27FC236}">
              <a16:creationId xmlns="" xmlns:a16="http://schemas.microsoft.com/office/drawing/2014/main" id="{00000000-0008-0000-0600-0000EF010000}"/>
            </a:ext>
          </a:extLst>
        </xdr:cNvPr>
        <xdr:cNvSpPr/>
      </xdr:nvSpPr>
      <xdr:spPr>
        <a:xfrm>
          <a:off x="6921500" y="164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153454</xdr:rowOff>
    </xdr:from>
    <xdr:ext cx="534377"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6705111" y="1626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a:extLst>
            <a:ext uri="{FF2B5EF4-FFF2-40B4-BE49-F238E27FC236}">
              <a16:creationId xmlns="" xmlns:a16="http://schemas.microsoft.com/office/drawing/2014/main" id="{00000000-0008-0000-0600-000008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a:extLst>
            <a:ext uri="{FF2B5EF4-FFF2-40B4-BE49-F238E27FC236}">
              <a16:creationId xmlns="" xmlns:a16="http://schemas.microsoft.com/office/drawing/2014/main" id="{00000000-0008-0000-0600-000009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a:extLst>
            <a:ext uri="{FF2B5EF4-FFF2-40B4-BE49-F238E27FC236}">
              <a16:creationId xmlns="" xmlns:a16="http://schemas.microsoft.com/office/drawing/2014/main" id="{00000000-0008-0000-0600-00000B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34468</xdr:rowOff>
    </xdr:from>
    <xdr:to>
      <xdr:col>85</xdr:col>
      <xdr:colOff>127000</xdr:colOff>
      <xdr:row>39</xdr:row>
      <xdr:rowOff>36779</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a:off x="15481300" y="6721018"/>
          <a:ext cx="8382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a:extLst>
            <a:ext uri="{FF2B5EF4-FFF2-40B4-BE49-F238E27FC236}">
              <a16:creationId xmlns="" xmlns:a16="http://schemas.microsoft.com/office/drawing/2014/main" id="{00000000-0008-0000-0600-00000E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a:extLst>
            <a:ext uri="{FF2B5EF4-FFF2-40B4-BE49-F238E27FC236}">
              <a16:creationId xmlns="" xmlns:a16="http://schemas.microsoft.com/office/drawing/2014/main" id="{00000000-0008-0000-0600-00000F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17463</xdr:rowOff>
    </xdr:from>
    <xdr:to>
      <xdr:col>81</xdr:col>
      <xdr:colOff>50800</xdr:colOff>
      <xdr:row>39</xdr:row>
      <xdr:rowOff>34468</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a:off x="14592300" y="6704013"/>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17463</xdr:rowOff>
    </xdr:from>
    <xdr:to>
      <xdr:col>76</xdr:col>
      <xdr:colOff>114300</xdr:colOff>
      <xdr:row>39</xdr:row>
      <xdr:rowOff>42011</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flipV="1">
          <a:off x="13703300" y="6704013"/>
          <a:ext cx="889000" cy="2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69918</xdr:rowOff>
    </xdr:from>
    <xdr:ext cx="469744"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4357428" y="67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42011</xdr:rowOff>
    </xdr:from>
    <xdr:to>
      <xdr:col>71</xdr:col>
      <xdr:colOff>177800</xdr:colOff>
      <xdr:row>39</xdr:row>
      <xdr:rowOff>44450</xdr:rowOff>
    </xdr:to>
    <xdr:cxnSp macro="">
      <xdr:nvCxnSpPr>
        <xdr:cNvPr id="534" name="直線コネクタ 533">
          <a:extLst>
            <a:ext uri="{FF2B5EF4-FFF2-40B4-BE49-F238E27FC236}">
              <a16:creationId xmlns="" xmlns:a16="http://schemas.microsoft.com/office/drawing/2014/main" id="{00000000-0008-0000-0600-000016020000}"/>
            </a:ext>
          </a:extLst>
        </xdr:cNvPr>
        <xdr:cNvCxnSpPr/>
      </xdr:nvCxnSpPr>
      <xdr:spPr>
        <a:xfrm flipV="1">
          <a:off x="12814300" y="672856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a:extLst>
            <a:ext uri="{FF2B5EF4-FFF2-40B4-BE49-F238E27FC236}">
              <a16:creationId xmlns="" xmlns:a16="http://schemas.microsoft.com/office/drawing/2014/main" id="{00000000-0008-0000-0600-000017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a:extLst>
            <a:ext uri="{FF2B5EF4-FFF2-40B4-BE49-F238E27FC236}">
              <a16:creationId xmlns="" xmlns:a16="http://schemas.microsoft.com/office/drawing/2014/main" id="{00000000-0008-0000-0600-000019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157429</xdr:rowOff>
    </xdr:from>
    <xdr:to>
      <xdr:col>85</xdr:col>
      <xdr:colOff>177800</xdr:colOff>
      <xdr:row>39</xdr:row>
      <xdr:rowOff>87579</xdr:rowOff>
    </xdr:to>
    <xdr:sp macro="" textlink="">
      <xdr:nvSpPr>
        <xdr:cNvPr id="544" name="楕円 543">
          <a:extLst>
            <a:ext uri="{FF2B5EF4-FFF2-40B4-BE49-F238E27FC236}">
              <a16:creationId xmlns="" xmlns:a16="http://schemas.microsoft.com/office/drawing/2014/main" id="{00000000-0008-0000-0600-000020020000}"/>
            </a:ext>
          </a:extLst>
        </xdr:cNvPr>
        <xdr:cNvSpPr/>
      </xdr:nvSpPr>
      <xdr:spPr>
        <a:xfrm>
          <a:off x="16268700" y="66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378565" cy="259045"/>
    <xdr:sp macro="" textlink="">
      <xdr:nvSpPr>
        <xdr:cNvPr id="545" name="災害復旧事業費該当値テキスト">
          <a:extLst>
            <a:ext uri="{FF2B5EF4-FFF2-40B4-BE49-F238E27FC236}">
              <a16:creationId xmlns="" xmlns:a16="http://schemas.microsoft.com/office/drawing/2014/main" id="{00000000-0008-0000-0600-000021020000}"/>
            </a:ext>
          </a:extLst>
        </xdr:cNvPr>
        <xdr:cNvSpPr txBox="1"/>
      </xdr:nvSpPr>
      <xdr:spPr>
        <a:xfrm>
          <a:off x="16370300" y="663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155118</xdr:rowOff>
    </xdr:from>
    <xdr:to>
      <xdr:col>81</xdr:col>
      <xdr:colOff>101600</xdr:colOff>
      <xdr:row>39</xdr:row>
      <xdr:rowOff>85268</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5430500" y="66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76395</xdr:rowOff>
    </xdr:from>
    <xdr:ext cx="378565"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5292017" y="6762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138113</xdr:rowOff>
    </xdr:from>
    <xdr:to>
      <xdr:col>76</xdr:col>
      <xdr:colOff>165100</xdr:colOff>
      <xdr:row>39</xdr:row>
      <xdr:rowOff>68263</xdr:rowOff>
    </xdr:to>
    <xdr:sp macro="" textlink="">
      <xdr:nvSpPr>
        <xdr:cNvPr id="548" name="楕円 547">
          <a:extLst>
            <a:ext uri="{FF2B5EF4-FFF2-40B4-BE49-F238E27FC236}">
              <a16:creationId xmlns="" xmlns:a16="http://schemas.microsoft.com/office/drawing/2014/main" id="{00000000-0008-0000-0600-000024020000}"/>
            </a:ext>
          </a:extLst>
        </xdr:cNvPr>
        <xdr:cNvSpPr/>
      </xdr:nvSpPr>
      <xdr:spPr>
        <a:xfrm>
          <a:off x="14541500" y="66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84790</xdr:rowOff>
    </xdr:from>
    <xdr:ext cx="469744"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4357428" y="64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162661</xdr:rowOff>
    </xdr:from>
    <xdr:to>
      <xdr:col>72</xdr:col>
      <xdr:colOff>38100</xdr:colOff>
      <xdr:row>39</xdr:row>
      <xdr:rowOff>92811</xdr:rowOff>
    </xdr:to>
    <xdr:sp macro="" textlink="">
      <xdr:nvSpPr>
        <xdr:cNvPr id="550" name="楕円 549">
          <a:extLst>
            <a:ext uri="{FF2B5EF4-FFF2-40B4-BE49-F238E27FC236}">
              <a16:creationId xmlns="" xmlns:a16="http://schemas.microsoft.com/office/drawing/2014/main" id="{00000000-0008-0000-0600-000026020000}"/>
            </a:ext>
          </a:extLst>
        </xdr:cNvPr>
        <xdr:cNvSpPr/>
      </xdr:nvSpPr>
      <xdr:spPr>
        <a:xfrm>
          <a:off x="13652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83938</xdr:rowOff>
    </xdr:from>
    <xdr:ext cx="378565"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3514017" y="6770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 xmlns:a16="http://schemas.microsoft.com/office/drawing/2014/main" id="{00000000-0008-0000-06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 xmlns:a16="http://schemas.microsoft.com/office/drawing/2014/main" id="{00000000-0008-0000-06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 xmlns:a16="http://schemas.microsoft.com/office/drawing/2014/main" id="{00000000-0008-0000-06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a:extLst>
            <a:ext uri="{FF2B5EF4-FFF2-40B4-BE49-F238E27FC236}">
              <a16:creationId xmlns="" xmlns:a16="http://schemas.microsoft.com/office/drawing/2014/main" id="{00000000-0008-0000-0600-000071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a:extLst>
            <a:ext uri="{FF2B5EF4-FFF2-40B4-BE49-F238E27FC236}">
              <a16:creationId xmlns="" xmlns:a16="http://schemas.microsoft.com/office/drawing/2014/main" id="{00000000-0008-0000-0600-000073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79852</xdr:rowOff>
    </xdr:from>
    <xdr:to>
      <xdr:col>85</xdr:col>
      <xdr:colOff>127000</xdr:colOff>
      <xdr:row>71</xdr:row>
      <xdr:rowOff>105181</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flipV="1">
          <a:off x="15481300" y="12252802"/>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a:extLst>
            <a:ext uri="{FF2B5EF4-FFF2-40B4-BE49-F238E27FC236}">
              <a16:creationId xmlns="" xmlns:a16="http://schemas.microsoft.com/office/drawing/2014/main" id="{00000000-0008-0000-0600-000076020000}"/>
            </a:ext>
          </a:extLst>
        </xdr:cNvPr>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105181</xdr:rowOff>
    </xdr:from>
    <xdr:to>
      <xdr:col>81</xdr:col>
      <xdr:colOff>50800</xdr:colOff>
      <xdr:row>71</xdr:row>
      <xdr:rowOff>159200</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flipV="1">
          <a:off x="14592300" y="12278131"/>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103787</xdr:rowOff>
    </xdr:from>
    <xdr:to>
      <xdr:col>76</xdr:col>
      <xdr:colOff>114300</xdr:colOff>
      <xdr:row>71</xdr:row>
      <xdr:rowOff>159200</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a:off x="13703300" y="12276737"/>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103787</xdr:rowOff>
    </xdr:from>
    <xdr:to>
      <xdr:col>71</xdr:col>
      <xdr:colOff>177800</xdr:colOff>
      <xdr:row>71</xdr:row>
      <xdr:rowOff>161440</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flipV="1">
          <a:off x="12814300" y="12276737"/>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a:extLst>
            <a:ext uri="{FF2B5EF4-FFF2-40B4-BE49-F238E27FC236}">
              <a16:creationId xmlns="" xmlns:a16="http://schemas.microsoft.com/office/drawing/2014/main" id="{00000000-0008-0000-0600-000081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a:extLst>
            <a:ext uri="{FF2B5EF4-FFF2-40B4-BE49-F238E27FC236}">
              <a16:creationId xmlns="" xmlns:a16="http://schemas.microsoft.com/office/drawing/2014/main" id="{00000000-0008-0000-0600-000082020000}"/>
            </a:ext>
          </a:extLst>
        </xdr:cNvPr>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29052</xdr:rowOff>
    </xdr:from>
    <xdr:to>
      <xdr:col>85</xdr:col>
      <xdr:colOff>177800</xdr:colOff>
      <xdr:row>71</xdr:row>
      <xdr:rowOff>130652</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6268700" y="122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51929</xdr:rowOff>
    </xdr:from>
    <xdr:ext cx="534377" cy="259045"/>
    <xdr:sp macro="" textlink="">
      <xdr:nvSpPr>
        <xdr:cNvPr id="649" name="公債費該当値テキスト">
          <a:extLst>
            <a:ext uri="{FF2B5EF4-FFF2-40B4-BE49-F238E27FC236}">
              <a16:creationId xmlns="" xmlns:a16="http://schemas.microsoft.com/office/drawing/2014/main" id="{00000000-0008-0000-0600-000089020000}"/>
            </a:ext>
          </a:extLst>
        </xdr:cNvPr>
        <xdr:cNvSpPr txBox="1"/>
      </xdr:nvSpPr>
      <xdr:spPr>
        <a:xfrm>
          <a:off x="16370300" y="1205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54381</xdr:rowOff>
    </xdr:from>
    <xdr:to>
      <xdr:col>81</xdr:col>
      <xdr:colOff>101600</xdr:colOff>
      <xdr:row>71</xdr:row>
      <xdr:rowOff>155981</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5430500" y="122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1058</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5214111" y="1200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108400</xdr:rowOff>
    </xdr:from>
    <xdr:to>
      <xdr:col>76</xdr:col>
      <xdr:colOff>165100</xdr:colOff>
      <xdr:row>72</xdr:row>
      <xdr:rowOff>38550</xdr:rowOff>
    </xdr:to>
    <xdr:sp macro="" textlink="">
      <xdr:nvSpPr>
        <xdr:cNvPr id="652" name="楕円 651">
          <a:extLst>
            <a:ext uri="{FF2B5EF4-FFF2-40B4-BE49-F238E27FC236}">
              <a16:creationId xmlns="" xmlns:a16="http://schemas.microsoft.com/office/drawing/2014/main" id="{00000000-0008-0000-0600-00008C020000}"/>
            </a:ext>
          </a:extLst>
        </xdr:cNvPr>
        <xdr:cNvSpPr/>
      </xdr:nvSpPr>
      <xdr:spPr>
        <a:xfrm>
          <a:off x="14541500" y="122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55077</xdr:rowOff>
    </xdr:from>
    <xdr:ext cx="534377"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4325111" y="1205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52987</xdr:rowOff>
    </xdr:from>
    <xdr:to>
      <xdr:col>72</xdr:col>
      <xdr:colOff>38100</xdr:colOff>
      <xdr:row>71</xdr:row>
      <xdr:rowOff>154587</xdr:rowOff>
    </xdr:to>
    <xdr:sp macro="" textlink="">
      <xdr:nvSpPr>
        <xdr:cNvPr id="654" name="楕円 653">
          <a:extLst>
            <a:ext uri="{FF2B5EF4-FFF2-40B4-BE49-F238E27FC236}">
              <a16:creationId xmlns="" xmlns:a16="http://schemas.microsoft.com/office/drawing/2014/main" id="{00000000-0008-0000-0600-00008E020000}"/>
            </a:ext>
          </a:extLst>
        </xdr:cNvPr>
        <xdr:cNvSpPr/>
      </xdr:nvSpPr>
      <xdr:spPr>
        <a:xfrm>
          <a:off x="13652500" y="122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171114</xdr:rowOff>
    </xdr:from>
    <xdr:ext cx="534377" cy="259045"/>
    <xdr:sp macro="" textlink="">
      <xdr:nvSpPr>
        <xdr:cNvPr id="655" name="テキスト ボックス 654">
          <a:extLst>
            <a:ext uri="{FF2B5EF4-FFF2-40B4-BE49-F238E27FC236}">
              <a16:creationId xmlns="" xmlns:a16="http://schemas.microsoft.com/office/drawing/2014/main" id="{00000000-0008-0000-0600-00008F020000}"/>
            </a:ext>
          </a:extLst>
        </xdr:cNvPr>
        <xdr:cNvSpPr txBox="1"/>
      </xdr:nvSpPr>
      <xdr:spPr>
        <a:xfrm>
          <a:off x="13436111" y="1200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110640</xdr:rowOff>
    </xdr:from>
    <xdr:to>
      <xdr:col>67</xdr:col>
      <xdr:colOff>101600</xdr:colOff>
      <xdr:row>72</xdr:row>
      <xdr:rowOff>40790</xdr:rowOff>
    </xdr:to>
    <xdr:sp macro="" textlink="">
      <xdr:nvSpPr>
        <xdr:cNvPr id="656" name="楕円 655">
          <a:extLst>
            <a:ext uri="{FF2B5EF4-FFF2-40B4-BE49-F238E27FC236}">
              <a16:creationId xmlns="" xmlns:a16="http://schemas.microsoft.com/office/drawing/2014/main" id="{00000000-0008-0000-0600-000090020000}"/>
            </a:ext>
          </a:extLst>
        </xdr:cNvPr>
        <xdr:cNvSpPr/>
      </xdr:nvSpPr>
      <xdr:spPr>
        <a:xfrm>
          <a:off x="12763500" y="122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57317</xdr:rowOff>
    </xdr:from>
    <xdr:ext cx="534377" cy="259045"/>
    <xdr:sp macro="" textlink="">
      <xdr:nvSpPr>
        <xdr:cNvPr id="657" name="テキスト ボックス 656">
          <a:extLst>
            <a:ext uri="{FF2B5EF4-FFF2-40B4-BE49-F238E27FC236}">
              <a16:creationId xmlns="" xmlns:a16="http://schemas.microsoft.com/office/drawing/2014/main" id="{00000000-0008-0000-0600-000091020000}"/>
            </a:ext>
          </a:extLst>
        </xdr:cNvPr>
        <xdr:cNvSpPr txBox="1"/>
      </xdr:nvSpPr>
      <xdr:spPr>
        <a:xfrm>
          <a:off x="12547111" y="1205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a:extLst>
            <a:ext uri="{FF2B5EF4-FFF2-40B4-BE49-F238E27FC236}">
              <a16:creationId xmlns="" xmlns:a16="http://schemas.microsoft.com/office/drawing/2014/main" id="{00000000-0008-0000-0600-0000A8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a:extLst>
            <a:ext uri="{FF2B5EF4-FFF2-40B4-BE49-F238E27FC236}">
              <a16:creationId xmlns="" xmlns:a16="http://schemas.microsoft.com/office/drawing/2014/main" id="{00000000-0008-0000-0600-0000AA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162606</xdr:rowOff>
    </xdr:from>
    <xdr:to>
      <xdr:col>85</xdr:col>
      <xdr:colOff>127000</xdr:colOff>
      <xdr:row>98</xdr:row>
      <xdr:rowOff>21971</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5481300" y="16793256"/>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a:extLst>
            <a:ext uri="{FF2B5EF4-FFF2-40B4-BE49-F238E27FC236}">
              <a16:creationId xmlns="" xmlns:a16="http://schemas.microsoft.com/office/drawing/2014/main" id="{00000000-0008-0000-0600-0000AD020000}"/>
            </a:ext>
          </a:extLst>
        </xdr:cNvPr>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21971</xdr:rowOff>
    </xdr:from>
    <xdr:to>
      <xdr:col>81</xdr:col>
      <xdr:colOff>50800</xdr:colOff>
      <xdr:row>98</xdr:row>
      <xdr:rowOff>37126</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flipV="1">
          <a:off x="14592300" y="16824071"/>
          <a:ext cx="889000" cy="1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16942</xdr:rowOff>
    </xdr:from>
    <xdr:to>
      <xdr:col>76</xdr:col>
      <xdr:colOff>114300</xdr:colOff>
      <xdr:row>98</xdr:row>
      <xdr:rowOff>37126</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3703300" y="16819042"/>
          <a:ext cx="889000" cy="2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16942</xdr:rowOff>
    </xdr:from>
    <xdr:to>
      <xdr:col>71</xdr:col>
      <xdr:colOff>177800</xdr:colOff>
      <xdr:row>98</xdr:row>
      <xdr:rowOff>61108</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flipV="1">
          <a:off x="12814300" y="16819042"/>
          <a:ext cx="8890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a:extLst>
            <a:ext uri="{FF2B5EF4-FFF2-40B4-BE49-F238E27FC236}">
              <a16:creationId xmlns="" xmlns:a16="http://schemas.microsoft.com/office/drawing/2014/main" id="{00000000-0008-0000-0600-0000B8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111806</xdr:rowOff>
    </xdr:from>
    <xdr:to>
      <xdr:col>85</xdr:col>
      <xdr:colOff>177800</xdr:colOff>
      <xdr:row>98</xdr:row>
      <xdr:rowOff>41956</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6268700" y="167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26733</xdr:rowOff>
    </xdr:from>
    <xdr:ext cx="469744" cy="259045"/>
    <xdr:sp macro="" textlink="">
      <xdr:nvSpPr>
        <xdr:cNvPr id="704" name="積立金該当値テキスト">
          <a:extLst>
            <a:ext uri="{FF2B5EF4-FFF2-40B4-BE49-F238E27FC236}">
              <a16:creationId xmlns="" xmlns:a16="http://schemas.microsoft.com/office/drawing/2014/main" id="{00000000-0008-0000-0600-0000C0020000}"/>
            </a:ext>
          </a:extLst>
        </xdr:cNvPr>
        <xdr:cNvSpPr txBox="1"/>
      </xdr:nvSpPr>
      <xdr:spPr>
        <a:xfrm>
          <a:off x="16370300" y="166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142621</xdr:rowOff>
    </xdr:from>
    <xdr:to>
      <xdr:col>81</xdr:col>
      <xdr:colOff>101600</xdr:colOff>
      <xdr:row>98</xdr:row>
      <xdr:rowOff>72771</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5430500" y="167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63898</xdr:rowOff>
    </xdr:from>
    <xdr:ext cx="469744"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5246428" y="1686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157776</xdr:rowOff>
    </xdr:from>
    <xdr:to>
      <xdr:col>76</xdr:col>
      <xdr:colOff>165100</xdr:colOff>
      <xdr:row>98</xdr:row>
      <xdr:rowOff>87926</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4541500" y="167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79053</xdr:rowOff>
    </xdr:from>
    <xdr:ext cx="469744"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4357428" y="1688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137592</xdr:rowOff>
    </xdr:from>
    <xdr:to>
      <xdr:col>72</xdr:col>
      <xdr:colOff>38100</xdr:colOff>
      <xdr:row>98</xdr:row>
      <xdr:rowOff>67742</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3652500" y="167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58869</xdr:rowOff>
    </xdr:from>
    <xdr:ext cx="469744"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3468428" y="1686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10308</xdr:rowOff>
    </xdr:from>
    <xdr:to>
      <xdr:col>67</xdr:col>
      <xdr:colOff>101600</xdr:colOff>
      <xdr:row>98</xdr:row>
      <xdr:rowOff>111908</xdr:rowOff>
    </xdr:to>
    <xdr:sp macro="" textlink="">
      <xdr:nvSpPr>
        <xdr:cNvPr id="711" name="楕円 710">
          <a:extLst>
            <a:ext uri="{FF2B5EF4-FFF2-40B4-BE49-F238E27FC236}">
              <a16:creationId xmlns="" xmlns:a16="http://schemas.microsoft.com/office/drawing/2014/main" id="{00000000-0008-0000-0600-0000C7020000}"/>
            </a:ext>
          </a:extLst>
        </xdr:cNvPr>
        <xdr:cNvSpPr/>
      </xdr:nvSpPr>
      <xdr:spPr>
        <a:xfrm>
          <a:off x="12763500" y="168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103035</xdr:rowOff>
    </xdr:from>
    <xdr:ext cx="469744" cy="259045"/>
    <xdr:sp macro="" textlink="">
      <xdr:nvSpPr>
        <xdr:cNvPr id="712" name="テキスト ボックス 711">
          <a:extLst>
            <a:ext uri="{FF2B5EF4-FFF2-40B4-BE49-F238E27FC236}">
              <a16:creationId xmlns="" xmlns:a16="http://schemas.microsoft.com/office/drawing/2014/main" id="{00000000-0008-0000-0600-0000C8020000}"/>
            </a:ext>
          </a:extLst>
        </xdr:cNvPr>
        <xdr:cNvSpPr txBox="1"/>
      </xdr:nvSpPr>
      <xdr:spPr>
        <a:xfrm>
          <a:off x="12579428" y="169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a:extLst>
            <a:ext uri="{FF2B5EF4-FFF2-40B4-BE49-F238E27FC236}">
              <a16:creationId xmlns="" xmlns:a16="http://schemas.microsoft.com/office/drawing/2014/main" id="{00000000-0008-0000-0600-0000E5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72535</xdr:rowOff>
    </xdr:from>
    <xdr:to>
      <xdr:col>116</xdr:col>
      <xdr:colOff>63500</xdr:colOff>
      <xdr:row>39</xdr:row>
      <xdr:rowOff>74712</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1323300" y="6759085"/>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a:extLst>
            <a:ext uri="{FF2B5EF4-FFF2-40B4-BE49-F238E27FC236}">
              <a16:creationId xmlns="" xmlns:a16="http://schemas.microsoft.com/office/drawing/2014/main" id="{00000000-0008-0000-0600-0000E8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72535</xdr:rowOff>
    </xdr:from>
    <xdr:to>
      <xdr:col>111</xdr:col>
      <xdr:colOff>177800</xdr:colOff>
      <xdr:row>39</xdr:row>
      <xdr:rowOff>81244</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flipV="1">
          <a:off x="20434300" y="6759085"/>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81244</xdr:rowOff>
    </xdr:from>
    <xdr:to>
      <xdr:col>107</xdr:col>
      <xdr:colOff>50800</xdr:colOff>
      <xdr:row>39</xdr:row>
      <xdr:rowOff>93545</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flipV="1">
          <a:off x="19545300" y="6767794"/>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93545</xdr:rowOff>
    </xdr:from>
    <xdr:to>
      <xdr:col>102</xdr:col>
      <xdr:colOff>114300</xdr:colOff>
      <xdr:row>39</xdr:row>
      <xdr:rowOff>98334</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flipV="1">
          <a:off x="18656300" y="6780095"/>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a:extLst>
            <a:ext uri="{FF2B5EF4-FFF2-40B4-BE49-F238E27FC236}">
              <a16:creationId xmlns="" xmlns:a16="http://schemas.microsoft.com/office/drawing/2014/main" id="{00000000-0008-0000-0600-0000F3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23912</xdr:rowOff>
    </xdr:from>
    <xdr:to>
      <xdr:col>116</xdr:col>
      <xdr:colOff>114300</xdr:colOff>
      <xdr:row>39</xdr:row>
      <xdr:rowOff>125512</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21107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110289</xdr:rowOff>
    </xdr:from>
    <xdr:ext cx="378565" cy="259045"/>
    <xdr:sp macro="" textlink="">
      <xdr:nvSpPr>
        <xdr:cNvPr id="763" name="投資及び出資金該当値テキスト">
          <a:extLst>
            <a:ext uri="{FF2B5EF4-FFF2-40B4-BE49-F238E27FC236}">
              <a16:creationId xmlns="" xmlns:a16="http://schemas.microsoft.com/office/drawing/2014/main" id="{00000000-0008-0000-0600-0000FB020000}"/>
            </a:ext>
          </a:extLst>
        </xdr:cNvPr>
        <xdr:cNvSpPr txBox="1"/>
      </xdr:nvSpPr>
      <xdr:spPr>
        <a:xfrm>
          <a:off x="22212300" y="6625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21735</xdr:rowOff>
    </xdr:from>
    <xdr:to>
      <xdr:col>112</xdr:col>
      <xdr:colOff>38100</xdr:colOff>
      <xdr:row>39</xdr:row>
      <xdr:rowOff>123335</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21272500" y="67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114462</xdr:rowOff>
    </xdr:from>
    <xdr:ext cx="378565"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21134017" y="680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30444</xdr:rowOff>
    </xdr:from>
    <xdr:to>
      <xdr:col>107</xdr:col>
      <xdr:colOff>101600</xdr:colOff>
      <xdr:row>39</xdr:row>
      <xdr:rowOff>132044</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20383500" y="67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123171</xdr:rowOff>
    </xdr:from>
    <xdr:ext cx="378565"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20245017" y="6809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42745</xdr:rowOff>
    </xdr:from>
    <xdr:to>
      <xdr:col>102</xdr:col>
      <xdr:colOff>165100</xdr:colOff>
      <xdr:row>39</xdr:row>
      <xdr:rowOff>144345</xdr:rowOff>
    </xdr:to>
    <xdr:sp macro="" textlink="">
      <xdr:nvSpPr>
        <xdr:cNvPr id="768" name="楕円 767">
          <a:extLst>
            <a:ext uri="{FF2B5EF4-FFF2-40B4-BE49-F238E27FC236}">
              <a16:creationId xmlns="" xmlns:a16="http://schemas.microsoft.com/office/drawing/2014/main" id="{00000000-0008-0000-0600-000000030000}"/>
            </a:ext>
          </a:extLst>
        </xdr:cNvPr>
        <xdr:cNvSpPr/>
      </xdr:nvSpPr>
      <xdr:spPr>
        <a:xfrm>
          <a:off x="19494500" y="67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135472</xdr:rowOff>
    </xdr:from>
    <xdr:ext cx="313932" cy="259045"/>
    <xdr:sp macro="" textlink="">
      <xdr:nvSpPr>
        <xdr:cNvPr id="769" name="テキスト ボックス 768">
          <a:extLst>
            <a:ext uri="{FF2B5EF4-FFF2-40B4-BE49-F238E27FC236}">
              <a16:creationId xmlns="" xmlns:a16="http://schemas.microsoft.com/office/drawing/2014/main" id="{00000000-0008-0000-0600-000001030000}"/>
            </a:ext>
          </a:extLst>
        </xdr:cNvPr>
        <xdr:cNvSpPr txBox="1"/>
      </xdr:nvSpPr>
      <xdr:spPr>
        <a:xfrm>
          <a:off x="19388333" y="6822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47534</xdr:rowOff>
    </xdr:from>
    <xdr:to>
      <xdr:col>98</xdr:col>
      <xdr:colOff>38100</xdr:colOff>
      <xdr:row>39</xdr:row>
      <xdr:rowOff>149134</xdr:rowOff>
    </xdr:to>
    <xdr:sp macro="" textlink="">
      <xdr:nvSpPr>
        <xdr:cNvPr id="770" name="楕円 769">
          <a:extLst>
            <a:ext uri="{FF2B5EF4-FFF2-40B4-BE49-F238E27FC236}">
              <a16:creationId xmlns="" xmlns:a16="http://schemas.microsoft.com/office/drawing/2014/main" id="{00000000-0008-0000-0600-000002030000}"/>
            </a:ext>
          </a:extLst>
        </xdr:cNvPr>
        <xdr:cNvSpPr/>
      </xdr:nvSpPr>
      <xdr:spPr>
        <a:xfrm>
          <a:off x="18605500" y="673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140261</xdr:rowOff>
    </xdr:from>
    <xdr:ext cx="249299" cy="259045"/>
    <xdr:sp macro="" textlink="">
      <xdr:nvSpPr>
        <xdr:cNvPr id="771" name="テキスト ボックス 770">
          <a:extLst>
            <a:ext uri="{FF2B5EF4-FFF2-40B4-BE49-F238E27FC236}">
              <a16:creationId xmlns="" xmlns:a16="http://schemas.microsoft.com/office/drawing/2014/main" id="{00000000-0008-0000-0600-000003030000}"/>
            </a:ext>
          </a:extLst>
        </xdr:cNvPr>
        <xdr:cNvSpPr txBox="1"/>
      </xdr:nvSpPr>
      <xdr:spPr>
        <a:xfrm>
          <a:off x="18531650" y="68268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a:extLst>
            <a:ext uri="{FF2B5EF4-FFF2-40B4-BE49-F238E27FC236}">
              <a16:creationId xmlns="" xmlns:a16="http://schemas.microsoft.com/office/drawing/2014/main" id="{00000000-0008-0000-0600-00001A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12884</xdr:rowOff>
    </xdr:from>
    <xdr:to>
      <xdr:col>116</xdr:col>
      <xdr:colOff>63500</xdr:colOff>
      <xdr:row>58</xdr:row>
      <xdr:rowOff>17628</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a:off x="21323300" y="9956984"/>
          <a:ext cx="8382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a:extLst>
            <a:ext uri="{FF2B5EF4-FFF2-40B4-BE49-F238E27FC236}">
              <a16:creationId xmlns="" xmlns:a16="http://schemas.microsoft.com/office/drawing/2014/main" id="{00000000-0008-0000-0600-00001D030000}"/>
            </a:ext>
          </a:extLst>
        </xdr:cNvPr>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12884</xdr:rowOff>
    </xdr:from>
    <xdr:to>
      <xdr:col>111</xdr:col>
      <xdr:colOff>177800</xdr:colOff>
      <xdr:row>58</xdr:row>
      <xdr:rowOff>21914</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flipV="1">
          <a:off x="20434300" y="9956984"/>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18714</xdr:rowOff>
    </xdr:from>
    <xdr:to>
      <xdr:col>107</xdr:col>
      <xdr:colOff>50800</xdr:colOff>
      <xdr:row>58</xdr:row>
      <xdr:rowOff>21914</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9545300" y="996281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118216</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0199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18714</xdr:rowOff>
    </xdr:from>
    <xdr:to>
      <xdr:col>102</xdr:col>
      <xdr:colOff>114300</xdr:colOff>
      <xdr:row>58</xdr:row>
      <xdr:rowOff>18942</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flipV="1">
          <a:off x="18656300" y="996281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138278</xdr:rowOff>
    </xdr:from>
    <xdr:to>
      <xdr:col>116</xdr:col>
      <xdr:colOff>114300</xdr:colOff>
      <xdr:row>58</xdr:row>
      <xdr:rowOff>68428</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2110700" y="99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53205</xdr:rowOff>
    </xdr:from>
    <xdr:ext cx="378565" cy="259045"/>
    <xdr:sp macro="" textlink="">
      <xdr:nvSpPr>
        <xdr:cNvPr id="816" name="貸付金該当値テキスト">
          <a:extLst>
            <a:ext uri="{FF2B5EF4-FFF2-40B4-BE49-F238E27FC236}">
              <a16:creationId xmlns="" xmlns:a16="http://schemas.microsoft.com/office/drawing/2014/main" id="{00000000-0008-0000-0600-000030030000}"/>
            </a:ext>
          </a:extLst>
        </xdr:cNvPr>
        <xdr:cNvSpPr txBox="1"/>
      </xdr:nvSpPr>
      <xdr:spPr>
        <a:xfrm>
          <a:off x="22212300" y="9825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133534</xdr:rowOff>
    </xdr:from>
    <xdr:to>
      <xdr:col>112</xdr:col>
      <xdr:colOff>38100</xdr:colOff>
      <xdr:row>58</xdr:row>
      <xdr:rowOff>63684</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1272500" y="99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54811</xdr:rowOff>
    </xdr:from>
    <xdr:ext cx="378565"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1134017" y="999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142564</xdr:rowOff>
    </xdr:from>
    <xdr:to>
      <xdr:col>107</xdr:col>
      <xdr:colOff>101600</xdr:colOff>
      <xdr:row>58</xdr:row>
      <xdr:rowOff>72714</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0383500" y="99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63841</xdr:rowOff>
    </xdr:from>
    <xdr:ext cx="313932"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0277333" y="10007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139364</xdr:rowOff>
    </xdr:from>
    <xdr:to>
      <xdr:col>102</xdr:col>
      <xdr:colOff>165100</xdr:colOff>
      <xdr:row>58</xdr:row>
      <xdr:rowOff>69514</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19494500" y="99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60641</xdr:rowOff>
    </xdr:from>
    <xdr:ext cx="378565"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9356017" y="1000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139592</xdr:rowOff>
    </xdr:from>
    <xdr:to>
      <xdr:col>98</xdr:col>
      <xdr:colOff>38100</xdr:colOff>
      <xdr:row>58</xdr:row>
      <xdr:rowOff>69742</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8605500" y="99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60869</xdr:rowOff>
    </xdr:from>
    <xdr:ext cx="378565"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467017" y="10004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a:extLst>
            <a:ext uri="{FF2B5EF4-FFF2-40B4-BE49-F238E27FC236}">
              <a16:creationId xmlns="" xmlns:a16="http://schemas.microsoft.com/office/drawing/2014/main" id="{00000000-0008-0000-0600-000052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a:extLst>
            <a:ext uri="{FF2B5EF4-FFF2-40B4-BE49-F238E27FC236}">
              <a16:creationId xmlns="" xmlns:a16="http://schemas.microsoft.com/office/drawing/2014/main" id="{00000000-0008-0000-0600-000054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86093</xdr:rowOff>
    </xdr:from>
    <xdr:to>
      <xdr:col>116</xdr:col>
      <xdr:colOff>63500</xdr:colOff>
      <xdr:row>73</xdr:row>
      <xdr:rowOff>16370</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a:off x="21323300" y="12430493"/>
          <a:ext cx="8382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a:extLst>
            <a:ext uri="{FF2B5EF4-FFF2-40B4-BE49-F238E27FC236}">
              <a16:creationId xmlns="" xmlns:a16="http://schemas.microsoft.com/office/drawing/2014/main" id="{00000000-0008-0000-0600-000057030000}"/>
            </a:ext>
          </a:extLst>
        </xdr:cNvPr>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a:extLst>
            <a:ext uri="{FF2B5EF4-FFF2-40B4-BE49-F238E27FC236}">
              <a16:creationId xmlns="" xmlns:a16="http://schemas.microsoft.com/office/drawing/2014/main" id="{00000000-0008-0000-0600-000058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86093</xdr:rowOff>
    </xdr:from>
    <xdr:to>
      <xdr:col>111</xdr:col>
      <xdr:colOff>177800</xdr:colOff>
      <xdr:row>72</xdr:row>
      <xdr:rowOff>154216</xdr:rowOff>
    </xdr:to>
    <xdr:cxnSp macro="">
      <xdr:nvCxnSpPr>
        <xdr:cNvPr id="857" name="直線コネクタ 856">
          <a:extLst>
            <a:ext uri="{FF2B5EF4-FFF2-40B4-BE49-F238E27FC236}">
              <a16:creationId xmlns="" xmlns:a16="http://schemas.microsoft.com/office/drawing/2014/main" id="{00000000-0008-0000-0600-000059030000}"/>
            </a:ext>
          </a:extLst>
        </xdr:cNvPr>
        <xdr:cNvCxnSpPr/>
      </xdr:nvCxnSpPr>
      <xdr:spPr>
        <a:xfrm flipV="1">
          <a:off x="20434300" y="12430493"/>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a:extLst>
            <a:ext uri="{FF2B5EF4-FFF2-40B4-BE49-F238E27FC236}">
              <a16:creationId xmlns="" xmlns:a16="http://schemas.microsoft.com/office/drawing/2014/main" id="{00000000-0008-0000-0600-00005B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109182</xdr:rowOff>
    </xdr:from>
    <xdr:to>
      <xdr:col>107</xdr:col>
      <xdr:colOff>50800</xdr:colOff>
      <xdr:row>72</xdr:row>
      <xdr:rowOff>154216</xdr:rowOff>
    </xdr:to>
    <xdr:cxnSp macro="">
      <xdr:nvCxnSpPr>
        <xdr:cNvPr id="860" name="直線コネクタ 859">
          <a:extLst>
            <a:ext uri="{FF2B5EF4-FFF2-40B4-BE49-F238E27FC236}">
              <a16:creationId xmlns="" xmlns:a16="http://schemas.microsoft.com/office/drawing/2014/main" id="{00000000-0008-0000-0600-00005C030000}"/>
            </a:ext>
          </a:extLst>
        </xdr:cNvPr>
        <xdr:cNvCxnSpPr/>
      </xdr:nvCxnSpPr>
      <xdr:spPr>
        <a:xfrm>
          <a:off x="19545300" y="12453582"/>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2" name="テキスト ボックス 861">
          <a:extLst>
            <a:ext uri="{FF2B5EF4-FFF2-40B4-BE49-F238E27FC236}">
              <a16:creationId xmlns="" xmlns:a16="http://schemas.microsoft.com/office/drawing/2014/main" id="{00000000-0008-0000-0600-00005E030000}"/>
            </a:ext>
          </a:extLst>
        </xdr:cNvPr>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167932</xdr:rowOff>
    </xdr:from>
    <xdr:to>
      <xdr:col>102</xdr:col>
      <xdr:colOff>114300</xdr:colOff>
      <xdr:row>72</xdr:row>
      <xdr:rowOff>109182</xdr:rowOff>
    </xdr:to>
    <xdr:cxnSp macro="">
      <xdr:nvCxnSpPr>
        <xdr:cNvPr id="863" name="直線コネクタ 862">
          <a:extLst>
            <a:ext uri="{FF2B5EF4-FFF2-40B4-BE49-F238E27FC236}">
              <a16:creationId xmlns="" xmlns:a16="http://schemas.microsoft.com/office/drawing/2014/main" id="{00000000-0008-0000-0600-00005F030000}"/>
            </a:ext>
          </a:extLst>
        </xdr:cNvPr>
        <xdr:cNvCxnSpPr/>
      </xdr:nvCxnSpPr>
      <xdr:spPr>
        <a:xfrm>
          <a:off x="18656300" y="12169432"/>
          <a:ext cx="889000" cy="2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a:extLst>
            <a:ext uri="{FF2B5EF4-FFF2-40B4-BE49-F238E27FC236}">
              <a16:creationId xmlns="" xmlns:a16="http://schemas.microsoft.com/office/drawing/2014/main" id="{00000000-0008-0000-0600-000060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104094</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389111" y="1244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137020</xdr:rowOff>
    </xdr:from>
    <xdr:to>
      <xdr:col>116</xdr:col>
      <xdr:colOff>114300</xdr:colOff>
      <xdr:row>73</xdr:row>
      <xdr:rowOff>67170</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2110700" y="124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159897</xdr:rowOff>
    </xdr:from>
    <xdr:ext cx="534377" cy="259045"/>
    <xdr:sp macro="" textlink="">
      <xdr:nvSpPr>
        <xdr:cNvPr id="874" name="繰出金該当値テキスト">
          <a:extLst>
            <a:ext uri="{FF2B5EF4-FFF2-40B4-BE49-F238E27FC236}">
              <a16:creationId xmlns="" xmlns:a16="http://schemas.microsoft.com/office/drawing/2014/main" id="{00000000-0008-0000-0600-00006A030000}"/>
            </a:ext>
          </a:extLst>
        </xdr:cNvPr>
        <xdr:cNvSpPr txBox="1"/>
      </xdr:nvSpPr>
      <xdr:spPr>
        <a:xfrm>
          <a:off x="22212300" y="1233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35293</xdr:rowOff>
    </xdr:from>
    <xdr:to>
      <xdr:col>112</xdr:col>
      <xdr:colOff>38100</xdr:colOff>
      <xdr:row>72</xdr:row>
      <xdr:rowOff>136893</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1272500" y="123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128020</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21056111" y="124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103416</xdr:rowOff>
    </xdr:from>
    <xdr:to>
      <xdr:col>107</xdr:col>
      <xdr:colOff>101600</xdr:colOff>
      <xdr:row>73</xdr:row>
      <xdr:rowOff>33566</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0383500" y="124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50093</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0167111" y="1222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58382</xdr:rowOff>
    </xdr:from>
    <xdr:to>
      <xdr:col>102</xdr:col>
      <xdr:colOff>165100</xdr:colOff>
      <xdr:row>72</xdr:row>
      <xdr:rowOff>159982</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19494500" y="124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5059</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19278111" y="1217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117132</xdr:rowOff>
    </xdr:from>
    <xdr:to>
      <xdr:col>98</xdr:col>
      <xdr:colOff>38100</xdr:colOff>
      <xdr:row>71</xdr:row>
      <xdr:rowOff>47282</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8605500" y="121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63809</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8389111" y="118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551,237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　主な構成項目である人件費については、住民一人当たり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78,286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円となっており、会計年度任用職員制度の導入に伴い大幅な増となっている。その影響により物件費が会計年度任用職員制度分については減額となっているが、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スクール構想によるタブレット端末の購入や周辺機器の購入等の影響で住民一人当たりは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68,637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円と前年度より増額となっている。扶助費については住民一人当たりが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82,003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より減額となったが、これは児童扶養手当の制度改正による影響の消失と医療機関への受診控えによる福祉医療助成費の減に伴うものである。補助費については、特別定額給付金の影響により大幅な増となり、住民一人当たり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163,020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る。普通建設事業については、新規整備については、能登川アリーナ整備工事などの工事が完了したことから減額となり一人当たりコストが減となっているが、更新整備については、小学校、中学校の改修工事費用の増により、一人当たりコストについては増となったことから総じて住民一人当たり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57,794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円となり増額となった。また、公債費についても高い水準で推移しているため、合併特例期間の終了を見据えた償還額となるよう、起債を伴う事業についてより一層の集中と選択が必要であると考えられる。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特に、人件費、補助費、物件費及び公債費については、依然、類似団体と比べて高い傾向にあり、社会保障関係経費の増加等により今後もこの傾向が続くことが見込まれるため、経費削減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滋賀県東近江市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113,642
109,702
388.37
64,664,003
62,643,632
1,699,721
31,022,590
54,279,645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54792</xdr:rowOff>
    </xdr:from>
    <xdr:to>
      <xdr:col>24</xdr:col>
      <xdr:colOff>63500</xdr:colOff>
      <xdr:row>36</xdr:row>
      <xdr:rowOff>72208</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3797300" y="6226992"/>
          <a:ext cx="8382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44994</xdr:rowOff>
    </xdr:from>
    <xdr:to>
      <xdr:col>19</xdr:col>
      <xdr:colOff>177800</xdr:colOff>
      <xdr:row>36</xdr:row>
      <xdr:rowOff>72208</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908300" y="6217194"/>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22134</xdr:rowOff>
    </xdr:from>
    <xdr:to>
      <xdr:col>15</xdr:col>
      <xdr:colOff>50800</xdr:colOff>
      <xdr:row>36</xdr:row>
      <xdr:rowOff>44994</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a:off x="2019300" y="61943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22134</xdr:rowOff>
    </xdr:from>
    <xdr:to>
      <xdr:col>10</xdr:col>
      <xdr:colOff>114300</xdr:colOff>
      <xdr:row>36</xdr:row>
      <xdr:rowOff>52614</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flipV="1">
          <a:off x="1130300" y="6194334"/>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3992</xdr:rowOff>
    </xdr:from>
    <xdr:to>
      <xdr:col>24</xdr:col>
      <xdr:colOff>114300</xdr:colOff>
      <xdr:row>36</xdr:row>
      <xdr:rowOff>105592</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153869</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615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21408</xdr:rowOff>
    </xdr:from>
    <xdr:to>
      <xdr:col>20</xdr:col>
      <xdr:colOff>38100</xdr:colOff>
      <xdr:row>36</xdr:row>
      <xdr:rowOff>123008</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114135</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62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165644</xdr:rowOff>
    </xdr:from>
    <xdr:to>
      <xdr:col>15</xdr:col>
      <xdr:colOff>101600</xdr:colOff>
      <xdr:row>36</xdr:row>
      <xdr:rowOff>95794</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61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86921</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142784</xdr:rowOff>
    </xdr:from>
    <xdr:to>
      <xdr:col>10</xdr:col>
      <xdr:colOff>165100</xdr:colOff>
      <xdr:row>36</xdr:row>
      <xdr:rowOff>72934</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64061</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6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1814</xdr:rowOff>
    </xdr:from>
    <xdr:to>
      <xdr:col>6</xdr:col>
      <xdr:colOff>38100</xdr:colOff>
      <xdr:row>36</xdr:row>
      <xdr:rowOff>103414</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61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94541</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a:extLst>
            <a:ext uri="{FF2B5EF4-FFF2-40B4-BE49-F238E27FC236}">
              <a16:creationId xmlns="" xmlns:a16="http://schemas.microsoft.com/office/drawing/2014/main" id="{00000000-0008-0000-0700-000075000000}"/>
            </a:ext>
          </a:extLst>
        </xdr:cNvPr>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a:extLst>
            <a:ext uri="{FF2B5EF4-FFF2-40B4-BE49-F238E27FC236}">
              <a16:creationId xmlns="" xmlns:a16="http://schemas.microsoft.com/office/drawing/2014/main" id="{00000000-0008-0000-0700-000077000000}"/>
            </a:ext>
          </a:extLst>
        </xdr:cNvPr>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107704</xdr:rowOff>
    </xdr:from>
    <xdr:to>
      <xdr:col>24</xdr:col>
      <xdr:colOff>63500</xdr:colOff>
      <xdr:row>59</xdr:row>
      <xdr:rowOff>18672</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flipV="1">
          <a:off x="3797300" y="9366004"/>
          <a:ext cx="838200" cy="76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a:extLst>
            <a:ext uri="{FF2B5EF4-FFF2-40B4-BE49-F238E27FC236}">
              <a16:creationId xmlns="" xmlns:a16="http://schemas.microsoft.com/office/drawing/2014/main" id="{00000000-0008-0000-0700-00007A000000}"/>
            </a:ext>
          </a:extLst>
        </xdr:cNvPr>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171010</xdr:rowOff>
    </xdr:from>
    <xdr:to>
      <xdr:col>19</xdr:col>
      <xdr:colOff>177800</xdr:colOff>
      <xdr:row>59</xdr:row>
      <xdr:rowOff>18672</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a:off x="2908300" y="10115110"/>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171010</xdr:rowOff>
    </xdr:from>
    <xdr:to>
      <xdr:col>15</xdr:col>
      <xdr:colOff>50800</xdr:colOff>
      <xdr:row>59</xdr:row>
      <xdr:rowOff>57275</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flipV="1">
          <a:off x="2019300" y="10115110"/>
          <a:ext cx="889000" cy="5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47041</xdr:rowOff>
    </xdr:from>
    <xdr:to>
      <xdr:col>10</xdr:col>
      <xdr:colOff>114300</xdr:colOff>
      <xdr:row>59</xdr:row>
      <xdr:rowOff>57275</xdr:rowOff>
    </xdr:to>
    <xdr:cxnSp macro="">
      <xdr:nvCxnSpPr>
        <xdr:cNvPr id="130" name="直線コネクタ 129">
          <a:extLst>
            <a:ext uri="{FF2B5EF4-FFF2-40B4-BE49-F238E27FC236}">
              <a16:creationId xmlns="" xmlns:a16="http://schemas.microsoft.com/office/drawing/2014/main" id="{00000000-0008-0000-0700-000082000000}"/>
            </a:ext>
          </a:extLst>
        </xdr:cNvPr>
        <xdr:cNvCxnSpPr/>
      </xdr:nvCxnSpPr>
      <xdr:spPr>
        <a:xfrm>
          <a:off x="1130300" y="10162591"/>
          <a:ext cx="889000" cy="1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a:extLst>
            <a:ext uri="{FF2B5EF4-FFF2-40B4-BE49-F238E27FC236}">
              <a16:creationId xmlns="" xmlns:a16="http://schemas.microsoft.com/office/drawing/2014/main" id="{00000000-0008-0000-0700-000085000000}"/>
            </a:ext>
          </a:extLst>
        </xdr:cNvPr>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56904</xdr:rowOff>
    </xdr:from>
    <xdr:to>
      <xdr:col>24</xdr:col>
      <xdr:colOff>114300</xdr:colOff>
      <xdr:row>54</xdr:row>
      <xdr:rowOff>158504</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4584700" y="93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79781</xdr:rowOff>
    </xdr:from>
    <xdr:ext cx="599010" cy="259045"/>
    <xdr:sp macro="" textlink="">
      <xdr:nvSpPr>
        <xdr:cNvPr id="141" name="総務費該当値テキスト">
          <a:extLst>
            <a:ext uri="{FF2B5EF4-FFF2-40B4-BE49-F238E27FC236}">
              <a16:creationId xmlns="" xmlns:a16="http://schemas.microsoft.com/office/drawing/2014/main" id="{00000000-0008-0000-0700-00008D000000}"/>
            </a:ext>
          </a:extLst>
        </xdr:cNvPr>
        <xdr:cNvSpPr txBox="1"/>
      </xdr:nvSpPr>
      <xdr:spPr>
        <a:xfrm>
          <a:off x="4686300" y="916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139322</xdr:rowOff>
    </xdr:from>
    <xdr:to>
      <xdr:col>20</xdr:col>
      <xdr:colOff>38100</xdr:colOff>
      <xdr:row>59</xdr:row>
      <xdr:rowOff>69472</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3746500" y="100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60599</xdr:rowOff>
    </xdr:from>
    <xdr:ext cx="534377"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3530111" y="101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120210</xdr:rowOff>
    </xdr:from>
    <xdr:to>
      <xdr:col>15</xdr:col>
      <xdr:colOff>101600</xdr:colOff>
      <xdr:row>59</xdr:row>
      <xdr:rowOff>50360</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2857500" y="100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66887</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2641111" y="98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6475</xdr:rowOff>
    </xdr:from>
    <xdr:to>
      <xdr:col>10</xdr:col>
      <xdr:colOff>165100</xdr:colOff>
      <xdr:row>59</xdr:row>
      <xdr:rowOff>108075</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968500" y="101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124602</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1752111" y="989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167691</xdr:rowOff>
    </xdr:from>
    <xdr:to>
      <xdr:col>6</xdr:col>
      <xdr:colOff>38100</xdr:colOff>
      <xdr:row>59</xdr:row>
      <xdr:rowOff>97841</xdr:rowOff>
    </xdr:to>
    <xdr:sp macro="" textlink="">
      <xdr:nvSpPr>
        <xdr:cNvPr id="148" name="楕円 147">
          <a:extLst>
            <a:ext uri="{FF2B5EF4-FFF2-40B4-BE49-F238E27FC236}">
              <a16:creationId xmlns="" xmlns:a16="http://schemas.microsoft.com/office/drawing/2014/main" id="{00000000-0008-0000-0700-000094000000}"/>
            </a:ext>
          </a:extLst>
        </xdr:cNvPr>
        <xdr:cNvSpPr/>
      </xdr:nvSpPr>
      <xdr:spPr>
        <a:xfrm>
          <a:off x="1079500" y="101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88968</xdr:rowOff>
    </xdr:from>
    <xdr:ext cx="534377" cy="259045"/>
    <xdr:sp macro="" textlink="">
      <xdr:nvSpPr>
        <xdr:cNvPr id="149" name="テキスト ボックス 148">
          <a:extLst>
            <a:ext uri="{FF2B5EF4-FFF2-40B4-BE49-F238E27FC236}">
              <a16:creationId xmlns="" xmlns:a16="http://schemas.microsoft.com/office/drawing/2014/main" id="{00000000-0008-0000-0700-000095000000}"/>
            </a:ext>
          </a:extLst>
        </xdr:cNvPr>
        <xdr:cNvSpPr txBox="1"/>
      </xdr:nvSpPr>
      <xdr:spPr>
        <a:xfrm>
          <a:off x="863111" y="102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a:extLst>
            <a:ext uri="{FF2B5EF4-FFF2-40B4-BE49-F238E27FC236}">
              <a16:creationId xmlns="" xmlns:a16="http://schemas.microsoft.com/office/drawing/2014/main" id="{00000000-0008-0000-0700-0000AD000000}"/>
            </a:ext>
          </a:extLst>
        </xdr:cNvPr>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a:extLst>
            <a:ext uri="{FF2B5EF4-FFF2-40B4-BE49-F238E27FC236}">
              <a16:creationId xmlns="" xmlns:a16="http://schemas.microsoft.com/office/drawing/2014/main" id="{00000000-0008-0000-0700-0000AF000000}"/>
            </a:ext>
          </a:extLst>
        </xdr:cNvPr>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126190</xdr:rowOff>
    </xdr:from>
    <xdr:to>
      <xdr:col>24</xdr:col>
      <xdr:colOff>63500</xdr:colOff>
      <xdr:row>74</xdr:row>
      <xdr:rowOff>128979</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3797300" y="12813490"/>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a:extLst>
            <a:ext uri="{FF2B5EF4-FFF2-40B4-BE49-F238E27FC236}">
              <a16:creationId xmlns="" xmlns:a16="http://schemas.microsoft.com/office/drawing/2014/main" id="{00000000-0008-0000-0700-0000B2000000}"/>
            </a:ext>
          </a:extLst>
        </xdr:cNvPr>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126190</xdr:rowOff>
    </xdr:from>
    <xdr:to>
      <xdr:col>19</xdr:col>
      <xdr:colOff>177800</xdr:colOff>
      <xdr:row>75</xdr:row>
      <xdr:rowOff>126807</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908300" y="12813490"/>
          <a:ext cx="889000" cy="17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142740</xdr:rowOff>
    </xdr:from>
    <xdr:to>
      <xdr:col>15</xdr:col>
      <xdr:colOff>50800</xdr:colOff>
      <xdr:row>75</xdr:row>
      <xdr:rowOff>126807</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a:off x="2019300" y="12830040"/>
          <a:ext cx="889000" cy="1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142740</xdr:rowOff>
    </xdr:from>
    <xdr:to>
      <xdr:col>10</xdr:col>
      <xdr:colOff>114300</xdr:colOff>
      <xdr:row>75</xdr:row>
      <xdr:rowOff>161372</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1130300" y="12830040"/>
          <a:ext cx="889000" cy="19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78179</xdr:rowOff>
    </xdr:from>
    <xdr:to>
      <xdr:col>24</xdr:col>
      <xdr:colOff>114300</xdr:colOff>
      <xdr:row>75</xdr:row>
      <xdr:rowOff>8329</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4584700" y="127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101056</xdr:rowOff>
    </xdr:from>
    <xdr:ext cx="599010" cy="259045"/>
    <xdr:sp macro="" textlink="">
      <xdr:nvSpPr>
        <xdr:cNvPr id="197" name="民生費該当値テキスト">
          <a:extLst>
            <a:ext uri="{FF2B5EF4-FFF2-40B4-BE49-F238E27FC236}">
              <a16:creationId xmlns="" xmlns:a16="http://schemas.microsoft.com/office/drawing/2014/main" id="{00000000-0008-0000-0700-0000C5000000}"/>
            </a:ext>
          </a:extLst>
        </xdr:cNvPr>
        <xdr:cNvSpPr txBox="1"/>
      </xdr:nvSpPr>
      <xdr:spPr>
        <a:xfrm>
          <a:off x="4686300" y="1261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75390</xdr:rowOff>
    </xdr:from>
    <xdr:to>
      <xdr:col>20</xdr:col>
      <xdr:colOff>38100</xdr:colOff>
      <xdr:row>75</xdr:row>
      <xdr:rowOff>5540</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3746500" y="1276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22067</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3497795" y="12537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76007</xdr:rowOff>
    </xdr:from>
    <xdr:to>
      <xdr:col>15</xdr:col>
      <xdr:colOff>101600</xdr:colOff>
      <xdr:row>76</xdr:row>
      <xdr:rowOff>6158</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2857500" y="129347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22684</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2608795" y="1270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91940</xdr:rowOff>
    </xdr:from>
    <xdr:to>
      <xdr:col>10</xdr:col>
      <xdr:colOff>165100</xdr:colOff>
      <xdr:row>75</xdr:row>
      <xdr:rowOff>22090</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968500" y="12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38617</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1719795" y="12554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110572</xdr:rowOff>
    </xdr:from>
    <xdr:to>
      <xdr:col>6</xdr:col>
      <xdr:colOff>38100</xdr:colOff>
      <xdr:row>76</xdr:row>
      <xdr:rowOff>40722</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079500" y="129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57249</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830795" y="1274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a:extLst>
            <a:ext uri="{FF2B5EF4-FFF2-40B4-BE49-F238E27FC236}">
              <a16:creationId xmlns="" xmlns:a16="http://schemas.microsoft.com/office/drawing/2014/main" id="{00000000-0008-0000-0700-0000E9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a:extLst>
            <a:ext uri="{FF2B5EF4-FFF2-40B4-BE49-F238E27FC236}">
              <a16:creationId xmlns="" xmlns:a16="http://schemas.microsoft.com/office/drawing/2014/main" id="{00000000-0008-0000-0700-0000EB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a:extLst>
            <a:ext uri="{FF2B5EF4-FFF2-40B4-BE49-F238E27FC236}">
              <a16:creationId xmlns="" xmlns:a16="http://schemas.microsoft.com/office/drawing/2014/main" id="{00000000-0008-0000-0700-0000EC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37123</xdr:rowOff>
    </xdr:from>
    <xdr:to>
      <xdr:col>24</xdr:col>
      <xdr:colOff>63500</xdr:colOff>
      <xdr:row>96</xdr:row>
      <xdr:rowOff>160992</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3797300" y="16496323"/>
          <a:ext cx="838200" cy="1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45091</xdr:rowOff>
    </xdr:from>
    <xdr:ext cx="534377" cy="259045"/>
    <xdr:sp macro="" textlink="">
      <xdr:nvSpPr>
        <xdr:cNvPr id="238" name="衛生費平均値テキスト">
          <a:extLst>
            <a:ext uri="{FF2B5EF4-FFF2-40B4-BE49-F238E27FC236}">
              <a16:creationId xmlns="" xmlns:a16="http://schemas.microsoft.com/office/drawing/2014/main" id="{00000000-0008-0000-0700-0000EE000000}"/>
            </a:ext>
          </a:extLst>
        </xdr:cNvPr>
        <xdr:cNvSpPr txBox="1"/>
      </xdr:nvSpPr>
      <xdr:spPr>
        <a:xfrm>
          <a:off x="4686300" y="163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120138</xdr:rowOff>
    </xdr:from>
    <xdr:to>
      <xdr:col>19</xdr:col>
      <xdr:colOff>177800</xdr:colOff>
      <xdr:row>96</xdr:row>
      <xdr:rowOff>37123</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a:off x="2908300" y="16236438"/>
          <a:ext cx="889000" cy="25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120138</xdr:rowOff>
    </xdr:from>
    <xdr:to>
      <xdr:col>15</xdr:col>
      <xdr:colOff>50800</xdr:colOff>
      <xdr:row>96</xdr:row>
      <xdr:rowOff>45059</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flipV="1">
          <a:off x="2019300" y="16236438"/>
          <a:ext cx="889000" cy="26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45059</xdr:rowOff>
    </xdr:from>
    <xdr:to>
      <xdr:col>10</xdr:col>
      <xdr:colOff>114300</xdr:colOff>
      <xdr:row>96</xdr:row>
      <xdr:rowOff>163083</xdr:rowOff>
    </xdr:to>
    <xdr:cxnSp macro="">
      <xdr:nvCxnSpPr>
        <xdr:cNvPr id="246" name="直線コネクタ 245">
          <a:extLst>
            <a:ext uri="{FF2B5EF4-FFF2-40B4-BE49-F238E27FC236}">
              <a16:creationId xmlns="" xmlns:a16="http://schemas.microsoft.com/office/drawing/2014/main" id="{00000000-0008-0000-0700-0000F6000000}"/>
            </a:ext>
          </a:extLst>
        </xdr:cNvPr>
        <xdr:cNvCxnSpPr/>
      </xdr:nvCxnSpPr>
      <xdr:spPr>
        <a:xfrm flipV="1">
          <a:off x="1130300" y="16504259"/>
          <a:ext cx="889000" cy="11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a:extLst>
            <a:ext uri="{FF2B5EF4-FFF2-40B4-BE49-F238E27FC236}">
              <a16:creationId xmlns="" xmlns:a16="http://schemas.microsoft.com/office/drawing/2014/main" id="{00000000-0008-0000-0700-0000F9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27739</xdr:rowOff>
    </xdr:from>
    <xdr:ext cx="534377"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863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110192</xdr:rowOff>
    </xdr:from>
    <xdr:to>
      <xdr:col>24</xdr:col>
      <xdr:colOff>114300</xdr:colOff>
      <xdr:row>97</xdr:row>
      <xdr:rowOff>40342</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4584700" y="165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88619</xdr:rowOff>
    </xdr:from>
    <xdr:ext cx="534377" cy="259045"/>
    <xdr:sp macro="" textlink="">
      <xdr:nvSpPr>
        <xdr:cNvPr id="257" name="衛生費該当値テキスト">
          <a:extLst>
            <a:ext uri="{FF2B5EF4-FFF2-40B4-BE49-F238E27FC236}">
              <a16:creationId xmlns="" xmlns:a16="http://schemas.microsoft.com/office/drawing/2014/main" id="{00000000-0008-0000-0700-000001010000}"/>
            </a:ext>
          </a:extLst>
        </xdr:cNvPr>
        <xdr:cNvSpPr txBox="1"/>
      </xdr:nvSpPr>
      <xdr:spPr>
        <a:xfrm>
          <a:off x="4686300" y="1654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157773</xdr:rowOff>
    </xdr:from>
    <xdr:to>
      <xdr:col>20</xdr:col>
      <xdr:colOff>38100</xdr:colOff>
      <xdr:row>96</xdr:row>
      <xdr:rowOff>87923</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3746500" y="164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104450</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3530111" y="162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69338</xdr:rowOff>
    </xdr:from>
    <xdr:to>
      <xdr:col>15</xdr:col>
      <xdr:colOff>101600</xdr:colOff>
      <xdr:row>94</xdr:row>
      <xdr:rowOff>170938</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2857500" y="1618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16015</xdr:rowOff>
    </xdr:from>
    <xdr:ext cx="534377" cy="259045"/>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2641111" y="1596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165709</xdr:rowOff>
    </xdr:from>
    <xdr:to>
      <xdr:col>10</xdr:col>
      <xdr:colOff>165100</xdr:colOff>
      <xdr:row>96</xdr:row>
      <xdr:rowOff>95859</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1968500" y="164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86986</xdr:rowOff>
    </xdr:from>
    <xdr:ext cx="534377" cy="259045"/>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1752111" y="165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112283</xdr:rowOff>
    </xdr:from>
    <xdr:to>
      <xdr:col>6</xdr:col>
      <xdr:colOff>38100</xdr:colOff>
      <xdr:row>97</xdr:row>
      <xdr:rowOff>42433</xdr:rowOff>
    </xdr:to>
    <xdr:sp macro="" textlink="">
      <xdr:nvSpPr>
        <xdr:cNvPr id="264" name="楕円 263">
          <a:extLst>
            <a:ext uri="{FF2B5EF4-FFF2-40B4-BE49-F238E27FC236}">
              <a16:creationId xmlns="" xmlns:a16="http://schemas.microsoft.com/office/drawing/2014/main" id="{00000000-0008-0000-0700-000008010000}"/>
            </a:ext>
          </a:extLst>
        </xdr:cNvPr>
        <xdr:cNvSpPr/>
      </xdr:nvSpPr>
      <xdr:spPr>
        <a:xfrm>
          <a:off x="1079500" y="1657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33560</xdr:rowOff>
    </xdr:from>
    <xdr:ext cx="534377" cy="259045"/>
    <xdr:sp macro="" textlink="">
      <xdr:nvSpPr>
        <xdr:cNvPr id="265" name="テキスト ボックス 264">
          <a:extLst>
            <a:ext uri="{FF2B5EF4-FFF2-40B4-BE49-F238E27FC236}">
              <a16:creationId xmlns="" xmlns:a16="http://schemas.microsoft.com/office/drawing/2014/main" id="{00000000-0008-0000-0700-000009010000}"/>
            </a:ext>
          </a:extLst>
        </xdr:cNvPr>
        <xdr:cNvSpPr txBox="1"/>
      </xdr:nvSpPr>
      <xdr:spPr>
        <a:xfrm>
          <a:off x="863111" y="1666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a:extLst>
            <a:ext uri="{FF2B5EF4-FFF2-40B4-BE49-F238E27FC236}">
              <a16:creationId xmlns="" xmlns:a16="http://schemas.microsoft.com/office/drawing/2014/main" id="{00000000-0008-0000-0700-000020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a:extLst>
            <a:ext uri="{FF2B5EF4-FFF2-40B4-BE49-F238E27FC236}">
              <a16:creationId xmlns="" xmlns:a16="http://schemas.microsoft.com/office/drawing/2014/main" id="{00000000-0008-0000-0700-000022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64353</xdr:rowOff>
    </xdr:from>
    <xdr:to>
      <xdr:col>55</xdr:col>
      <xdr:colOff>0</xdr:colOff>
      <xdr:row>38</xdr:row>
      <xdr:rowOff>75235</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flipV="1">
          <a:off x="9639300" y="6579453"/>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3" name="労働費平均値テキスト">
          <a:extLst>
            <a:ext uri="{FF2B5EF4-FFF2-40B4-BE49-F238E27FC236}">
              <a16:creationId xmlns="" xmlns:a16="http://schemas.microsoft.com/office/drawing/2014/main" id="{00000000-0008-0000-0700-000025010000}"/>
            </a:ext>
          </a:extLst>
        </xdr:cNvPr>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75235</xdr:rowOff>
    </xdr:from>
    <xdr:to>
      <xdr:col>50</xdr:col>
      <xdr:colOff>114300</xdr:colOff>
      <xdr:row>38</xdr:row>
      <xdr:rowOff>76698</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flipV="1">
          <a:off x="8750300" y="6590335"/>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74229</xdr:rowOff>
    </xdr:from>
    <xdr:to>
      <xdr:col>45</xdr:col>
      <xdr:colOff>177800</xdr:colOff>
      <xdr:row>38</xdr:row>
      <xdr:rowOff>76698</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7861300" y="6589329"/>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73041</xdr:rowOff>
    </xdr:from>
    <xdr:to>
      <xdr:col>41</xdr:col>
      <xdr:colOff>50800</xdr:colOff>
      <xdr:row>38</xdr:row>
      <xdr:rowOff>74229</xdr:rowOff>
    </xdr:to>
    <xdr:cxnSp macro="">
      <xdr:nvCxnSpPr>
        <xdr:cNvPr id="301" name="直線コネクタ 300">
          <a:extLst>
            <a:ext uri="{FF2B5EF4-FFF2-40B4-BE49-F238E27FC236}">
              <a16:creationId xmlns="" xmlns:a16="http://schemas.microsoft.com/office/drawing/2014/main" id="{00000000-0008-0000-0700-00002D010000}"/>
            </a:ext>
          </a:extLst>
        </xdr:cNvPr>
        <xdr:cNvCxnSpPr/>
      </xdr:nvCxnSpPr>
      <xdr:spPr>
        <a:xfrm>
          <a:off x="6972300" y="6588141"/>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13553</xdr:rowOff>
    </xdr:from>
    <xdr:to>
      <xdr:col>55</xdr:col>
      <xdr:colOff>50800</xdr:colOff>
      <xdr:row>38</xdr:row>
      <xdr:rowOff>115153</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10426700" y="6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99930</xdr:rowOff>
    </xdr:from>
    <xdr:ext cx="378565" cy="259045"/>
    <xdr:sp macro="" textlink="">
      <xdr:nvSpPr>
        <xdr:cNvPr id="312" name="労働費該当値テキスト">
          <a:extLst>
            <a:ext uri="{FF2B5EF4-FFF2-40B4-BE49-F238E27FC236}">
              <a16:creationId xmlns="" xmlns:a16="http://schemas.microsoft.com/office/drawing/2014/main" id="{00000000-0008-0000-0700-000038010000}"/>
            </a:ext>
          </a:extLst>
        </xdr:cNvPr>
        <xdr:cNvSpPr txBox="1"/>
      </xdr:nvSpPr>
      <xdr:spPr>
        <a:xfrm>
          <a:off x="10528300" y="644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24435</xdr:rowOff>
    </xdr:from>
    <xdr:to>
      <xdr:col>50</xdr:col>
      <xdr:colOff>165100</xdr:colOff>
      <xdr:row>38</xdr:row>
      <xdr:rowOff>126035</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588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117162</xdr:rowOff>
    </xdr:from>
    <xdr:ext cx="378565"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9450017" y="6632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25898</xdr:rowOff>
    </xdr:from>
    <xdr:to>
      <xdr:col>46</xdr:col>
      <xdr:colOff>38100</xdr:colOff>
      <xdr:row>38</xdr:row>
      <xdr:rowOff>127498</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99500" y="65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118625</xdr:rowOff>
    </xdr:from>
    <xdr:ext cx="378565"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61017" y="6633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23429</xdr:rowOff>
    </xdr:from>
    <xdr:to>
      <xdr:col>41</xdr:col>
      <xdr:colOff>101600</xdr:colOff>
      <xdr:row>38</xdr:row>
      <xdr:rowOff>125029</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10500" y="65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116156</xdr:rowOff>
    </xdr:from>
    <xdr:ext cx="378565"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672017" y="663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22241</xdr:rowOff>
    </xdr:from>
    <xdr:to>
      <xdr:col>36</xdr:col>
      <xdr:colOff>165100</xdr:colOff>
      <xdr:row>38</xdr:row>
      <xdr:rowOff>123841</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6921500" y="65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114968</xdr:rowOff>
    </xdr:from>
    <xdr:ext cx="378565" cy="25904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783017" y="663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a:extLst>
            <a:ext uri="{FF2B5EF4-FFF2-40B4-BE49-F238E27FC236}">
              <a16:creationId xmlns="" xmlns:a16="http://schemas.microsoft.com/office/drawing/2014/main" id="{00000000-0008-0000-0700-000056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a:extLst>
            <a:ext uri="{FF2B5EF4-FFF2-40B4-BE49-F238E27FC236}">
              <a16:creationId xmlns="" xmlns:a16="http://schemas.microsoft.com/office/drawing/2014/main" id="{00000000-0008-0000-0700-000057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a:extLst>
            <a:ext uri="{FF2B5EF4-FFF2-40B4-BE49-F238E27FC236}">
              <a16:creationId xmlns="" xmlns:a16="http://schemas.microsoft.com/office/drawing/2014/main" id="{00000000-0008-0000-0700-000059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155382</xdr:rowOff>
    </xdr:from>
    <xdr:to>
      <xdr:col>55</xdr:col>
      <xdr:colOff>0</xdr:colOff>
      <xdr:row>56</xdr:row>
      <xdr:rowOff>22565</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9639300" y="9585132"/>
          <a:ext cx="8382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8" name="農林水産業費平均値テキスト">
          <a:extLst>
            <a:ext uri="{FF2B5EF4-FFF2-40B4-BE49-F238E27FC236}">
              <a16:creationId xmlns="" xmlns:a16="http://schemas.microsoft.com/office/drawing/2014/main" id="{00000000-0008-0000-0700-00005C010000}"/>
            </a:ext>
          </a:extLst>
        </xdr:cNvPr>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a:extLst>
            <a:ext uri="{FF2B5EF4-FFF2-40B4-BE49-F238E27FC236}">
              <a16:creationId xmlns="" xmlns:a16="http://schemas.microsoft.com/office/drawing/2014/main" id="{00000000-0008-0000-0700-00005D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155382</xdr:rowOff>
    </xdr:from>
    <xdr:to>
      <xdr:col>50</xdr:col>
      <xdr:colOff>114300</xdr:colOff>
      <xdr:row>56</xdr:row>
      <xdr:rowOff>38339</xdr:rowOff>
    </xdr:to>
    <xdr:cxnSp macro="">
      <xdr:nvCxnSpPr>
        <xdr:cNvPr id="350" name="直線コネクタ 349">
          <a:extLst>
            <a:ext uri="{FF2B5EF4-FFF2-40B4-BE49-F238E27FC236}">
              <a16:creationId xmlns="" xmlns:a16="http://schemas.microsoft.com/office/drawing/2014/main" id="{00000000-0008-0000-0700-00005E010000}"/>
            </a:ext>
          </a:extLst>
        </xdr:cNvPr>
        <xdr:cNvCxnSpPr/>
      </xdr:nvCxnSpPr>
      <xdr:spPr>
        <a:xfrm flipV="1">
          <a:off x="8750300" y="9585132"/>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119814</xdr:rowOff>
    </xdr:from>
    <xdr:ext cx="534377" cy="259045"/>
    <xdr:sp macro="" textlink="">
      <xdr:nvSpPr>
        <xdr:cNvPr id="352" name="テキスト ボックス 351">
          <a:extLst>
            <a:ext uri="{FF2B5EF4-FFF2-40B4-BE49-F238E27FC236}">
              <a16:creationId xmlns="" xmlns:a16="http://schemas.microsoft.com/office/drawing/2014/main" id="{00000000-0008-0000-0700-000060010000}"/>
            </a:ext>
          </a:extLst>
        </xdr:cNvPr>
        <xdr:cNvSpPr txBox="1"/>
      </xdr:nvSpPr>
      <xdr:spPr>
        <a:xfrm>
          <a:off x="9372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160091</xdr:rowOff>
    </xdr:from>
    <xdr:to>
      <xdr:col>45</xdr:col>
      <xdr:colOff>177800</xdr:colOff>
      <xdr:row>56</xdr:row>
      <xdr:rowOff>38339</xdr:rowOff>
    </xdr:to>
    <xdr:cxnSp macro="">
      <xdr:nvCxnSpPr>
        <xdr:cNvPr id="353" name="直線コネクタ 352">
          <a:extLst>
            <a:ext uri="{FF2B5EF4-FFF2-40B4-BE49-F238E27FC236}">
              <a16:creationId xmlns="" xmlns:a16="http://schemas.microsoft.com/office/drawing/2014/main" id="{00000000-0008-0000-0700-000061010000}"/>
            </a:ext>
          </a:extLst>
        </xdr:cNvPr>
        <xdr:cNvCxnSpPr/>
      </xdr:nvCxnSpPr>
      <xdr:spPr>
        <a:xfrm>
          <a:off x="7861300" y="9589841"/>
          <a:ext cx="889000" cy="4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a:extLst>
            <a:ext uri="{FF2B5EF4-FFF2-40B4-BE49-F238E27FC236}">
              <a16:creationId xmlns="" xmlns:a16="http://schemas.microsoft.com/office/drawing/2014/main" id="{00000000-0008-0000-0700-000062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5" name="テキスト ボックス 354">
          <a:extLst>
            <a:ext uri="{FF2B5EF4-FFF2-40B4-BE49-F238E27FC236}">
              <a16:creationId xmlns="" xmlns:a16="http://schemas.microsoft.com/office/drawing/2014/main" id="{00000000-0008-0000-0700-000063010000}"/>
            </a:ext>
          </a:extLst>
        </xdr:cNvPr>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160091</xdr:rowOff>
    </xdr:from>
    <xdr:to>
      <xdr:col>41</xdr:col>
      <xdr:colOff>50800</xdr:colOff>
      <xdr:row>56</xdr:row>
      <xdr:rowOff>13559</xdr:rowOff>
    </xdr:to>
    <xdr:cxnSp macro="">
      <xdr:nvCxnSpPr>
        <xdr:cNvPr id="356" name="直線コネクタ 355">
          <a:extLst>
            <a:ext uri="{FF2B5EF4-FFF2-40B4-BE49-F238E27FC236}">
              <a16:creationId xmlns="" xmlns:a16="http://schemas.microsoft.com/office/drawing/2014/main" id="{00000000-0008-0000-0700-000064010000}"/>
            </a:ext>
          </a:extLst>
        </xdr:cNvPr>
        <xdr:cNvCxnSpPr/>
      </xdr:nvCxnSpPr>
      <xdr:spPr>
        <a:xfrm flipV="1">
          <a:off x="6972300" y="9589841"/>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a:extLst>
            <a:ext uri="{FF2B5EF4-FFF2-40B4-BE49-F238E27FC236}">
              <a16:creationId xmlns="" xmlns:a16="http://schemas.microsoft.com/office/drawing/2014/main" id="{00000000-0008-0000-0700-000065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8" name="テキスト ボックス 357">
          <a:extLst>
            <a:ext uri="{FF2B5EF4-FFF2-40B4-BE49-F238E27FC236}">
              <a16:creationId xmlns="" xmlns:a16="http://schemas.microsoft.com/office/drawing/2014/main" id="{00000000-0008-0000-0700-000066010000}"/>
            </a:ext>
          </a:extLst>
        </xdr:cNvPr>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143215</xdr:rowOff>
    </xdr:from>
    <xdr:to>
      <xdr:col>55</xdr:col>
      <xdr:colOff>50800</xdr:colOff>
      <xdr:row>56</xdr:row>
      <xdr:rowOff>73365</xdr:rowOff>
    </xdr:to>
    <xdr:sp macro="" textlink="">
      <xdr:nvSpPr>
        <xdr:cNvPr id="366" name="楕円 365">
          <a:extLst>
            <a:ext uri="{FF2B5EF4-FFF2-40B4-BE49-F238E27FC236}">
              <a16:creationId xmlns="" xmlns:a16="http://schemas.microsoft.com/office/drawing/2014/main" id="{00000000-0008-0000-0700-00006E010000}"/>
            </a:ext>
          </a:extLst>
        </xdr:cNvPr>
        <xdr:cNvSpPr/>
      </xdr:nvSpPr>
      <xdr:spPr>
        <a:xfrm>
          <a:off x="10426700" y="95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166092</xdr:rowOff>
    </xdr:from>
    <xdr:ext cx="534377" cy="259045"/>
    <xdr:sp macro="" textlink="">
      <xdr:nvSpPr>
        <xdr:cNvPr id="367" name="農林水産業費該当値テキスト">
          <a:extLst>
            <a:ext uri="{FF2B5EF4-FFF2-40B4-BE49-F238E27FC236}">
              <a16:creationId xmlns="" xmlns:a16="http://schemas.microsoft.com/office/drawing/2014/main" id="{00000000-0008-0000-0700-00006F010000}"/>
            </a:ext>
          </a:extLst>
        </xdr:cNvPr>
        <xdr:cNvSpPr txBox="1"/>
      </xdr:nvSpPr>
      <xdr:spPr>
        <a:xfrm>
          <a:off x="10528300" y="942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104582</xdr:rowOff>
    </xdr:from>
    <xdr:to>
      <xdr:col>50</xdr:col>
      <xdr:colOff>165100</xdr:colOff>
      <xdr:row>56</xdr:row>
      <xdr:rowOff>34732</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588500" y="95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51259</xdr:rowOff>
    </xdr:from>
    <xdr:ext cx="534377" cy="259045"/>
    <xdr:sp macro="" textlink="">
      <xdr:nvSpPr>
        <xdr:cNvPr id="369" name="テキスト ボックス 368">
          <a:extLst>
            <a:ext uri="{FF2B5EF4-FFF2-40B4-BE49-F238E27FC236}">
              <a16:creationId xmlns="" xmlns:a16="http://schemas.microsoft.com/office/drawing/2014/main" id="{00000000-0008-0000-0700-000071010000}"/>
            </a:ext>
          </a:extLst>
        </xdr:cNvPr>
        <xdr:cNvSpPr txBox="1"/>
      </xdr:nvSpPr>
      <xdr:spPr>
        <a:xfrm>
          <a:off x="9372111" y="930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158989</xdr:rowOff>
    </xdr:from>
    <xdr:to>
      <xdr:col>46</xdr:col>
      <xdr:colOff>38100</xdr:colOff>
      <xdr:row>56</xdr:row>
      <xdr:rowOff>89139</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99500" y="95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105666</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83111" y="93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109291</xdr:rowOff>
    </xdr:from>
    <xdr:to>
      <xdr:col>41</xdr:col>
      <xdr:colOff>101600</xdr:colOff>
      <xdr:row>56</xdr:row>
      <xdr:rowOff>39441</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10500" y="95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55968</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594111" y="931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134209</xdr:rowOff>
    </xdr:from>
    <xdr:to>
      <xdr:col>36</xdr:col>
      <xdr:colOff>165100</xdr:colOff>
      <xdr:row>56</xdr:row>
      <xdr:rowOff>64359</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6921500" y="95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80886</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705111" y="93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7478</xdr:rowOff>
    </xdr:from>
    <xdr:to>
      <xdr:col>55</xdr:col>
      <xdr:colOff>0</xdr:colOff>
      <xdr:row>76</xdr:row>
      <xdr:rowOff>70983</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9639300" y="12866228"/>
          <a:ext cx="838200" cy="23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70983</xdr:rowOff>
    </xdr:from>
    <xdr:to>
      <xdr:col>50</xdr:col>
      <xdr:colOff>114300</xdr:colOff>
      <xdr:row>77</xdr:row>
      <xdr:rowOff>73498</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8750300" y="13101183"/>
          <a:ext cx="889000" cy="1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73498</xdr:rowOff>
    </xdr:from>
    <xdr:to>
      <xdr:col>45</xdr:col>
      <xdr:colOff>177800</xdr:colOff>
      <xdr:row>77</xdr:row>
      <xdr:rowOff>139883</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flipV="1">
          <a:off x="7861300" y="13275148"/>
          <a:ext cx="889000" cy="6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128682</xdr:rowOff>
    </xdr:from>
    <xdr:to>
      <xdr:col>41</xdr:col>
      <xdr:colOff>50800</xdr:colOff>
      <xdr:row>77</xdr:row>
      <xdr:rowOff>139883</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a:off x="6972300" y="13330332"/>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128128</xdr:rowOff>
    </xdr:from>
    <xdr:to>
      <xdr:col>55</xdr:col>
      <xdr:colOff>50800</xdr:colOff>
      <xdr:row>75</xdr:row>
      <xdr:rowOff>58278</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10426700" y="128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106555</xdr:rowOff>
    </xdr:from>
    <xdr:ext cx="534377" cy="259045"/>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10528300" y="127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20183</xdr:rowOff>
    </xdr:from>
    <xdr:to>
      <xdr:col>50</xdr:col>
      <xdr:colOff>165100</xdr:colOff>
      <xdr:row>76</xdr:row>
      <xdr:rowOff>121783</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9588500" y="1305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112910</xdr:rowOff>
    </xdr:from>
    <xdr:ext cx="469744"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9404428" y="131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22698</xdr:rowOff>
    </xdr:from>
    <xdr:to>
      <xdr:col>46</xdr:col>
      <xdr:colOff>38100</xdr:colOff>
      <xdr:row>77</xdr:row>
      <xdr:rowOff>124298</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8699500" y="1322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115425</xdr:rowOff>
    </xdr:from>
    <xdr:ext cx="469744" cy="25904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8515428" y="133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89083</xdr:rowOff>
    </xdr:from>
    <xdr:to>
      <xdr:col>41</xdr:col>
      <xdr:colOff>101600</xdr:colOff>
      <xdr:row>78</xdr:row>
      <xdr:rowOff>19233</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8105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10360</xdr:rowOff>
    </xdr:from>
    <xdr:ext cx="469744"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7626428"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77882</xdr:rowOff>
    </xdr:from>
    <xdr:to>
      <xdr:col>36</xdr:col>
      <xdr:colOff>165100</xdr:colOff>
      <xdr:row>78</xdr:row>
      <xdr:rowOff>8032</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9215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170609</xdr:rowOff>
    </xdr:from>
    <xdr:ext cx="469744"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737428" y="1337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a:extLst>
            <a:ext uri="{FF2B5EF4-FFF2-40B4-BE49-F238E27FC236}">
              <a16:creationId xmlns="" xmlns:a16="http://schemas.microsoft.com/office/drawing/2014/main" id="{00000000-0008-0000-0700-0000C9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a:extLst>
            <a:ext uri="{FF2B5EF4-FFF2-40B4-BE49-F238E27FC236}">
              <a16:creationId xmlns="" xmlns:a16="http://schemas.microsoft.com/office/drawing/2014/main" id="{00000000-0008-0000-0700-0000CB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156245</xdr:rowOff>
    </xdr:from>
    <xdr:to>
      <xdr:col>55</xdr:col>
      <xdr:colOff>0</xdr:colOff>
      <xdr:row>98</xdr:row>
      <xdr:rowOff>162378</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9639300" y="16958345"/>
          <a:ext cx="8382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a:extLst>
            <a:ext uri="{FF2B5EF4-FFF2-40B4-BE49-F238E27FC236}">
              <a16:creationId xmlns="" xmlns:a16="http://schemas.microsoft.com/office/drawing/2014/main" id="{00000000-0008-0000-0700-0000CE010000}"/>
            </a:ext>
          </a:extLst>
        </xdr:cNvPr>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162378</xdr:rowOff>
    </xdr:from>
    <xdr:to>
      <xdr:col>50</xdr:col>
      <xdr:colOff>114300</xdr:colOff>
      <xdr:row>98</xdr:row>
      <xdr:rowOff>167856</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8750300" y="16964478"/>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167856</xdr:rowOff>
    </xdr:from>
    <xdr:to>
      <xdr:col>45</xdr:col>
      <xdr:colOff>177800</xdr:colOff>
      <xdr:row>99</xdr:row>
      <xdr:rowOff>1267</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7861300" y="16969956"/>
          <a:ext cx="8890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168712</xdr:rowOff>
    </xdr:from>
    <xdr:to>
      <xdr:col>41</xdr:col>
      <xdr:colOff>50800</xdr:colOff>
      <xdr:row>99</xdr:row>
      <xdr:rowOff>1267</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6972300" y="16970812"/>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105445</xdr:rowOff>
    </xdr:from>
    <xdr:to>
      <xdr:col>55</xdr:col>
      <xdr:colOff>50800</xdr:colOff>
      <xdr:row>99</xdr:row>
      <xdr:rowOff>35595</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10426700" y="1690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57707</xdr:rowOff>
    </xdr:from>
    <xdr:ext cx="534377" cy="259045"/>
    <xdr:sp macro="" textlink="">
      <xdr:nvSpPr>
        <xdr:cNvPr id="481" name="土木費該当値テキスト">
          <a:extLst>
            <a:ext uri="{FF2B5EF4-FFF2-40B4-BE49-F238E27FC236}">
              <a16:creationId xmlns="" xmlns:a16="http://schemas.microsoft.com/office/drawing/2014/main" id="{00000000-0008-0000-0700-0000E1010000}"/>
            </a:ext>
          </a:extLst>
        </xdr:cNvPr>
        <xdr:cNvSpPr txBox="1"/>
      </xdr:nvSpPr>
      <xdr:spPr>
        <a:xfrm>
          <a:off x="10528300"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111578</xdr:rowOff>
    </xdr:from>
    <xdr:to>
      <xdr:col>50</xdr:col>
      <xdr:colOff>165100</xdr:colOff>
      <xdr:row>99</xdr:row>
      <xdr:rowOff>41728</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9588500" y="169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32855</xdr:rowOff>
    </xdr:from>
    <xdr:ext cx="534377"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9372111" y="170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117056</xdr:rowOff>
    </xdr:from>
    <xdr:to>
      <xdr:col>46</xdr:col>
      <xdr:colOff>38100</xdr:colOff>
      <xdr:row>99</xdr:row>
      <xdr:rowOff>47206</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8699500" y="169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38333</xdr:rowOff>
    </xdr:from>
    <xdr:ext cx="534377"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8483111" y="170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121917</xdr:rowOff>
    </xdr:from>
    <xdr:to>
      <xdr:col>41</xdr:col>
      <xdr:colOff>101600</xdr:colOff>
      <xdr:row>99</xdr:row>
      <xdr:rowOff>52067</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7810500" y="169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43194</xdr:rowOff>
    </xdr:from>
    <xdr:ext cx="534377"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594111" y="170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117912</xdr:rowOff>
    </xdr:from>
    <xdr:to>
      <xdr:col>36</xdr:col>
      <xdr:colOff>165100</xdr:colOff>
      <xdr:row>99</xdr:row>
      <xdr:rowOff>48062</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6921500" y="169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39189</xdr:rowOff>
    </xdr:from>
    <xdr:ext cx="534377"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6705111" y="170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 xmlns:a16="http://schemas.microsoft.com/office/drawing/2014/main" id="{00000000-0008-0000-07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a:extLst>
            <a:ext uri="{FF2B5EF4-FFF2-40B4-BE49-F238E27FC236}">
              <a16:creationId xmlns="" xmlns:a16="http://schemas.microsoft.com/office/drawing/2014/main" id="{00000000-0008-0000-0700-000003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a:extLst>
            <a:ext uri="{FF2B5EF4-FFF2-40B4-BE49-F238E27FC236}">
              <a16:creationId xmlns="" xmlns:a16="http://schemas.microsoft.com/office/drawing/2014/main" id="{00000000-0008-0000-0700-000005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a:extLst>
            <a:ext uri="{FF2B5EF4-FFF2-40B4-BE49-F238E27FC236}">
              <a16:creationId xmlns="" xmlns:a16="http://schemas.microsoft.com/office/drawing/2014/main" id="{00000000-0008-0000-0700-000006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67615</xdr:rowOff>
    </xdr:from>
    <xdr:to>
      <xdr:col>85</xdr:col>
      <xdr:colOff>127000</xdr:colOff>
      <xdr:row>37</xdr:row>
      <xdr:rowOff>75997</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flipV="1">
          <a:off x="15481300" y="6411265"/>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0" name="消防費平均値テキスト">
          <a:extLst>
            <a:ext uri="{FF2B5EF4-FFF2-40B4-BE49-F238E27FC236}">
              <a16:creationId xmlns="" xmlns:a16="http://schemas.microsoft.com/office/drawing/2014/main" id="{00000000-0008-0000-0700-000008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a:extLst>
            <a:ext uri="{FF2B5EF4-FFF2-40B4-BE49-F238E27FC236}">
              <a16:creationId xmlns="" xmlns:a16="http://schemas.microsoft.com/office/drawing/2014/main" id="{00000000-0008-0000-0700-000009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157226</xdr:rowOff>
    </xdr:from>
    <xdr:to>
      <xdr:col>81</xdr:col>
      <xdr:colOff>50800</xdr:colOff>
      <xdr:row>37</xdr:row>
      <xdr:rowOff>75997</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4592300" y="6329426"/>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29744</xdr:rowOff>
    </xdr:from>
    <xdr:to>
      <xdr:col>76</xdr:col>
      <xdr:colOff>114300</xdr:colOff>
      <xdr:row>36</xdr:row>
      <xdr:rowOff>157226</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3703300" y="6201944"/>
          <a:ext cx="889000" cy="1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43002</xdr:rowOff>
    </xdr:from>
    <xdr:to>
      <xdr:col>71</xdr:col>
      <xdr:colOff>177800</xdr:colOff>
      <xdr:row>36</xdr:row>
      <xdr:rowOff>29744</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a:off x="12814300" y="5529402"/>
          <a:ext cx="889000" cy="6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a:extLst>
            <a:ext uri="{FF2B5EF4-FFF2-40B4-BE49-F238E27FC236}">
              <a16:creationId xmlns="" xmlns:a16="http://schemas.microsoft.com/office/drawing/2014/main" id="{00000000-0008-0000-0700-000013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16815</xdr:rowOff>
    </xdr:from>
    <xdr:to>
      <xdr:col>85</xdr:col>
      <xdr:colOff>177800</xdr:colOff>
      <xdr:row>37</xdr:row>
      <xdr:rowOff>118415</xdr:rowOff>
    </xdr:to>
    <xdr:sp macro="" textlink="">
      <xdr:nvSpPr>
        <xdr:cNvPr id="538" name="楕円 537">
          <a:extLst>
            <a:ext uri="{FF2B5EF4-FFF2-40B4-BE49-F238E27FC236}">
              <a16:creationId xmlns="" xmlns:a16="http://schemas.microsoft.com/office/drawing/2014/main" id="{00000000-0008-0000-0700-00001A020000}"/>
            </a:ext>
          </a:extLst>
        </xdr:cNvPr>
        <xdr:cNvSpPr/>
      </xdr:nvSpPr>
      <xdr:spPr>
        <a:xfrm>
          <a:off x="16268700" y="63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166692</xdr:rowOff>
    </xdr:from>
    <xdr:ext cx="534377" cy="259045"/>
    <xdr:sp macro="" textlink="">
      <xdr:nvSpPr>
        <xdr:cNvPr id="539" name="消防費該当値テキスト">
          <a:extLst>
            <a:ext uri="{FF2B5EF4-FFF2-40B4-BE49-F238E27FC236}">
              <a16:creationId xmlns="" xmlns:a16="http://schemas.microsoft.com/office/drawing/2014/main" id="{00000000-0008-0000-0700-00001B020000}"/>
            </a:ext>
          </a:extLst>
        </xdr:cNvPr>
        <xdr:cNvSpPr txBox="1"/>
      </xdr:nvSpPr>
      <xdr:spPr>
        <a:xfrm>
          <a:off x="16370300" y="63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25197</xdr:rowOff>
    </xdr:from>
    <xdr:to>
      <xdr:col>81</xdr:col>
      <xdr:colOff>101600</xdr:colOff>
      <xdr:row>37</xdr:row>
      <xdr:rowOff>126797</xdr:rowOff>
    </xdr:to>
    <xdr:sp macro="" textlink="">
      <xdr:nvSpPr>
        <xdr:cNvPr id="540" name="楕円 539">
          <a:extLst>
            <a:ext uri="{FF2B5EF4-FFF2-40B4-BE49-F238E27FC236}">
              <a16:creationId xmlns="" xmlns:a16="http://schemas.microsoft.com/office/drawing/2014/main" id="{00000000-0008-0000-0700-00001C020000}"/>
            </a:ext>
          </a:extLst>
        </xdr:cNvPr>
        <xdr:cNvSpPr/>
      </xdr:nvSpPr>
      <xdr:spPr>
        <a:xfrm>
          <a:off x="15430500" y="63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117924</xdr:rowOff>
    </xdr:from>
    <xdr:ext cx="534377" cy="259045"/>
    <xdr:sp macro="" textlink="">
      <xdr:nvSpPr>
        <xdr:cNvPr id="541" name="テキスト ボックス 540">
          <a:extLst>
            <a:ext uri="{FF2B5EF4-FFF2-40B4-BE49-F238E27FC236}">
              <a16:creationId xmlns="" xmlns:a16="http://schemas.microsoft.com/office/drawing/2014/main" id="{00000000-0008-0000-0700-00001D020000}"/>
            </a:ext>
          </a:extLst>
        </xdr:cNvPr>
        <xdr:cNvSpPr txBox="1"/>
      </xdr:nvSpPr>
      <xdr:spPr>
        <a:xfrm>
          <a:off x="15214111" y="646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106426</xdr:rowOff>
    </xdr:from>
    <xdr:to>
      <xdr:col>76</xdr:col>
      <xdr:colOff>165100</xdr:colOff>
      <xdr:row>37</xdr:row>
      <xdr:rowOff>36576</xdr:rowOff>
    </xdr:to>
    <xdr:sp macro="" textlink="">
      <xdr:nvSpPr>
        <xdr:cNvPr id="542" name="楕円 541">
          <a:extLst>
            <a:ext uri="{FF2B5EF4-FFF2-40B4-BE49-F238E27FC236}">
              <a16:creationId xmlns="" xmlns:a16="http://schemas.microsoft.com/office/drawing/2014/main" id="{00000000-0008-0000-0700-00001E020000}"/>
            </a:ext>
          </a:extLst>
        </xdr:cNvPr>
        <xdr:cNvSpPr/>
      </xdr:nvSpPr>
      <xdr:spPr>
        <a:xfrm>
          <a:off x="14541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53103</xdr:rowOff>
    </xdr:from>
    <xdr:ext cx="534377" cy="259045"/>
    <xdr:sp macro="" textlink="">
      <xdr:nvSpPr>
        <xdr:cNvPr id="543" name="テキスト ボックス 542">
          <a:extLst>
            <a:ext uri="{FF2B5EF4-FFF2-40B4-BE49-F238E27FC236}">
              <a16:creationId xmlns="" xmlns:a16="http://schemas.microsoft.com/office/drawing/2014/main" id="{00000000-0008-0000-0700-00001F020000}"/>
            </a:ext>
          </a:extLst>
        </xdr:cNvPr>
        <xdr:cNvSpPr txBox="1"/>
      </xdr:nvSpPr>
      <xdr:spPr>
        <a:xfrm>
          <a:off x="14325111" y="605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150394</xdr:rowOff>
    </xdr:from>
    <xdr:to>
      <xdr:col>72</xdr:col>
      <xdr:colOff>38100</xdr:colOff>
      <xdr:row>36</xdr:row>
      <xdr:rowOff>80544</xdr:rowOff>
    </xdr:to>
    <xdr:sp macro="" textlink="">
      <xdr:nvSpPr>
        <xdr:cNvPr id="544" name="楕円 543">
          <a:extLst>
            <a:ext uri="{FF2B5EF4-FFF2-40B4-BE49-F238E27FC236}">
              <a16:creationId xmlns="" xmlns:a16="http://schemas.microsoft.com/office/drawing/2014/main" id="{00000000-0008-0000-0700-000020020000}"/>
            </a:ext>
          </a:extLst>
        </xdr:cNvPr>
        <xdr:cNvSpPr/>
      </xdr:nvSpPr>
      <xdr:spPr>
        <a:xfrm>
          <a:off x="13652500" y="61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97071</xdr:rowOff>
    </xdr:from>
    <xdr:ext cx="534377" cy="259045"/>
    <xdr:sp macro="" textlink="">
      <xdr:nvSpPr>
        <xdr:cNvPr id="545" name="テキスト ボックス 544">
          <a:extLst>
            <a:ext uri="{FF2B5EF4-FFF2-40B4-BE49-F238E27FC236}">
              <a16:creationId xmlns="" xmlns:a16="http://schemas.microsoft.com/office/drawing/2014/main" id="{00000000-0008-0000-0700-000021020000}"/>
            </a:ext>
          </a:extLst>
        </xdr:cNvPr>
        <xdr:cNvSpPr txBox="1"/>
      </xdr:nvSpPr>
      <xdr:spPr>
        <a:xfrm>
          <a:off x="13436111" y="592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163652</xdr:rowOff>
    </xdr:from>
    <xdr:to>
      <xdr:col>67</xdr:col>
      <xdr:colOff>101600</xdr:colOff>
      <xdr:row>32</xdr:row>
      <xdr:rowOff>93802</xdr:rowOff>
    </xdr:to>
    <xdr:sp macro="" textlink="">
      <xdr:nvSpPr>
        <xdr:cNvPr id="546" name="楕円 545">
          <a:extLst>
            <a:ext uri="{FF2B5EF4-FFF2-40B4-BE49-F238E27FC236}">
              <a16:creationId xmlns="" xmlns:a16="http://schemas.microsoft.com/office/drawing/2014/main" id="{00000000-0008-0000-0700-000022020000}"/>
            </a:ext>
          </a:extLst>
        </xdr:cNvPr>
        <xdr:cNvSpPr/>
      </xdr:nvSpPr>
      <xdr:spPr>
        <a:xfrm>
          <a:off x="12763500" y="54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110329</xdr:rowOff>
    </xdr:from>
    <xdr:ext cx="534377" cy="259045"/>
    <xdr:sp macro="" textlink="">
      <xdr:nvSpPr>
        <xdr:cNvPr id="547" name="テキスト ボックス 546">
          <a:extLst>
            <a:ext uri="{FF2B5EF4-FFF2-40B4-BE49-F238E27FC236}">
              <a16:creationId xmlns="" xmlns:a16="http://schemas.microsoft.com/office/drawing/2014/main" id="{00000000-0008-0000-0700-000023020000}"/>
            </a:ext>
          </a:extLst>
        </xdr:cNvPr>
        <xdr:cNvSpPr txBox="1"/>
      </xdr:nvSpPr>
      <xdr:spPr>
        <a:xfrm>
          <a:off x="12547111" y="52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a:extLst>
            <a:ext uri="{FF2B5EF4-FFF2-40B4-BE49-F238E27FC236}">
              <a16:creationId xmlns="" xmlns:a16="http://schemas.microsoft.com/office/drawing/2014/main" id="{00000000-0008-0000-0700-00003A020000}"/>
            </a:ext>
          </a:extLst>
        </xdr:cNvPr>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a:extLst>
            <a:ext uri="{FF2B5EF4-FFF2-40B4-BE49-F238E27FC236}">
              <a16:creationId xmlns="" xmlns:a16="http://schemas.microsoft.com/office/drawing/2014/main" id="{00000000-0008-0000-0700-00003B020000}"/>
            </a:ext>
          </a:extLst>
        </xdr:cNvPr>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a:extLst>
            <a:ext uri="{FF2B5EF4-FFF2-40B4-BE49-F238E27FC236}">
              <a16:creationId xmlns="" xmlns:a16="http://schemas.microsoft.com/office/drawing/2014/main" id="{00000000-0008-0000-0700-00003D020000}"/>
            </a:ext>
          </a:extLst>
        </xdr:cNvPr>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129025</xdr:rowOff>
    </xdr:from>
    <xdr:to>
      <xdr:col>85</xdr:col>
      <xdr:colOff>127000</xdr:colOff>
      <xdr:row>56</xdr:row>
      <xdr:rowOff>161234</xdr:rowOff>
    </xdr:to>
    <xdr:cxnSp macro="">
      <xdr:nvCxnSpPr>
        <xdr:cNvPr id="575" name="直線コネクタ 574">
          <a:extLst>
            <a:ext uri="{FF2B5EF4-FFF2-40B4-BE49-F238E27FC236}">
              <a16:creationId xmlns="" xmlns:a16="http://schemas.microsoft.com/office/drawing/2014/main" id="{00000000-0008-0000-0700-00003F020000}"/>
            </a:ext>
          </a:extLst>
        </xdr:cNvPr>
        <xdr:cNvCxnSpPr/>
      </xdr:nvCxnSpPr>
      <xdr:spPr>
        <a:xfrm flipV="1">
          <a:off x="15481300" y="9387325"/>
          <a:ext cx="838200" cy="37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41198</xdr:rowOff>
    </xdr:from>
    <xdr:ext cx="534377" cy="259045"/>
    <xdr:sp macro="" textlink="">
      <xdr:nvSpPr>
        <xdr:cNvPr id="576" name="教育費平均値テキスト">
          <a:extLst>
            <a:ext uri="{FF2B5EF4-FFF2-40B4-BE49-F238E27FC236}">
              <a16:creationId xmlns="" xmlns:a16="http://schemas.microsoft.com/office/drawing/2014/main" id="{00000000-0008-0000-0700-000040020000}"/>
            </a:ext>
          </a:extLst>
        </xdr:cNvPr>
        <xdr:cNvSpPr txBox="1"/>
      </xdr:nvSpPr>
      <xdr:spPr>
        <a:xfrm>
          <a:off x="16370300" y="964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a:extLst>
            <a:ext uri="{FF2B5EF4-FFF2-40B4-BE49-F238E27FC236}">
              <a16:creationId xmlns="" xmlns:a16="http://schemas.microsoft.com/office/drawing/2014/main" id="{00000000-0008-0000-0700-000041020000}"/>
            </a:ext>
          </a:extLst>
        </xdr:cNvPr>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112908</xdr:rowOff>
    </xdr:from>
    <xdr:to>
      <xdr:col>81</xdr:col>
      <xdr:colOff>50800</xdr:colOff>
      <xdr:row>56</xdr:row>
      <xdr:rowOff>161234</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4592300" y="9714108"/>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0" name="テキスト ボックス 579">
          <a:extLst>
            <a:ext uri="{FF2B5EF4-FFF2-40B4-BE49-F238E27FC236}">
              <a16:creationId xmlns="" xmlns:a16="http://schemas.microsoft.com/office/drawing/2014/main" id="{00000000-0008-0000-0700-000044020000}"/>
            </a:ext>
          </a:extLst>
        </xdr:cNvPr>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71531</xdr:rowOff>
    </xdr:from>
    <xdr:to>
      <xdr:col>76</xdr:col>
      <xdr:colOff>114300</xdr:colOff>
      <xdr:row>56</xdr:row>
      <xdr:rowOff>112908</xdr:rowOff>
    </xdr:to>
    <xdr:cxnSp macro="">
      <xdr:nvCxnSpPr>
        <xdr:cNvPr id="581" name="直線コネクタ 580">
          <a:extLst>
            <a:ext uri="{FF2B5EF4-FFF2-40B4-BE49-F238E27FC236}">
              <a16:creationId xmlns="" xmlns:a16="http://schemas.microsoft.com/office/drawing/2014/main" id="{00000000-0008-0000-0700-000045020000}"/>
            </a:ext>
          </a:extLst>
        </xdr:cNvPr>
        <xdr:cNvCxnSpPr/>
      </xdr:nvCxnSpPr>
      <xdr:spPr>
        <a:xfrm>
          <a:off x="13703300" y="9672731"/>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a:extLst>
            <a:ext uri="{FF2B5EF4-FFF2-40B4-BE49-F238E27FC236}">
              <a16:creationId xmlns="" xmlns:a16="http://schemas.microsoft.com/office/drawing/2014/main" id="{00000000-0008-0000-0700-000046020000}"/>
            </a:ext>
          </a:extLst>
        </xdr:cNvPr>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67761</xdr:rowOff>
    </xdr:from>
    <xdr:ext cx="534377" cy="259045"/>
    <xdr:sp macro="" textlink="">
      <xdr:nvSpPr>
        <xdr:cNvPr id="583" name="テキスト ボックス 582">
          <a:extLst>
            <a:ext uri="{FF2B5EF4-FFF2-40B4-BE49-F238E27FC236}">
              <a16:creationId xmlns="" xmlns:a16="http://schemas.microsoft.com/office/drawing/2014/main" id="{00000000-0008-0000-0700-000047020000}"/>
            </a:ext>
          </a:extLst>
        </xdr:cNvPr>
        <xdr:cNvSpPr txBox="1"/>
      </xdr:nvSpPr>
      <xdr:spPr>
        <a:xfrm>
          <a:off x="14325111" y="1001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156616</xdr:rowOff>
    </xdr:from>
    <xdr:to>
      <xdr:col>71</xdr:col>
      <xdr:colOff>177800</xdr:colOff>
      <xdr:row>56</xdr:row>
      <xdr:rowOff>71531</xdr:rowOff>
    </xdr:to>
    <xdr:cxnSp macro="">
      <xdr:nvCxnSpPr>
        <xdr:cNvPr id="584" name="直線コネクタ 583">
          <a:extLst>
            <a:ext uri="{FF2B5EF4-FFF2-40B4-BE49-F238E27FC236}">
              <a16:creationId xmlns="" xmlns:a16="http://schemas.microsoft.com/office/drawing/2014/main" id="{00000000-0008-0000-0700-000048020000}"/>
            </a:ext>
          </a:extLst>
        </xdr:cNvPr>
        <xdr:cNvCxnSpPr/>
      </xdr:nvCxnSpPr>
      <xdr:spPr>
        <a:xfrm>
          <a:off x="12814300" y="9414916"/>
          <a:ext cx="889000" cy="25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a:extLst>
            <a:ext uri="{FF2B5EF4-FFF2-40B4-BE49-F238E27FC236}">
              <a16:creationId xmlns="" xmlns:a16="http://schemas.microsoft.com/office/drawing/2014/main" id="{00000000-0008-0000-0700-000049020000}"/>
            </a:ext>
          </a:extLst>
        </xdr:cNvPr>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6" name="テキスト ボックス 585">
          <a:extLst>
            <a:ext uri="{FF2B5EF4-FFF2-40B4-BE49-F238E27FC236}">
              <a16:creationId xmlns="" xmlns:a16="http://schemas.microsoft.com/office/drawing/2014/main" id="{00000000-0008-0000-0700-00004A020000}"/>
            </a:ext>
          </a:extLst>
        </xdr:cNvPr>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117802</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2547111" y="100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78225</xdr:rowOff>
    </xdr:from>
    <xdr:to>
      <xdr:col>85</xdr:col>
      <xdr:colOff>177800</xdr:colOff>
      <xdr:row>55</xdr:row>
      <xdr:rowOff>8375</xdr:rowOff>
    </xdr:to>
    <xdr:sp macro="" textlink="">
      <xdr:nvSpPr>
        <xdr:cNvPr id="594" name="楕円 593">
          <a:extLst>
            <a:ext uri="{FF2B5EF4-FFF2-40B4-BE49-F238E27FC236}">
              <a16:creationId xmlns="" xmlns:a16="http://schemas.microsoft.com/office/drawing/2014/main" id="{00000000-0008-0000-0700-000052020000}"/>
            </a:ext>
          </a:extLst>
        </xdr:cNvPr>
        <xdr:cNvSpPr/>
      </xdr:nvSpPr>
      <xdr:spPr>
        <a:xfrm>
          <a:off x="16268700" y="93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101102</xdr:rowOff>
    </xdr:from>
    <xdr:ext cx="534377" cy="259045"/>
    <xdr:sp macro="" textlink="">
      <xdr:nvSpPr>
        <xdr:cNvPr id="595" name="教育費該当値テキスト">
          <a:extLst>
            <a:ext uri="{FF2B5EF4-FFF2-40B4-BE49-F238E27FC236}">
              <a16:creationId xmlns="" xmlns:a16="http://schemas.microsoft.com/office/drawing/2014/main" id="{00000000-0008-0000-0700-000053020000}"/>
            </a:ext>
          </a:extLst>
        </xdr:cNvPr>
        <xdr:cNvSpPr txBox="1"/>
      </xdr:nvSpPr>
      <xdr:spPr>
        <a:xfrm>
          <a:off x="16370300" y="918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110434</xdr:rowOff>
    </xdr:from>
    <xdr:to>
      <xdr:col>81</xdr:col>
      <xdr:colOff>101600</xdr:colOff>
      <xdr:row>57</xdr:row>
      <xdr:rowOff>40584</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5430500" y="97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57111</xdr:rowOff>
    </xdr:from>
    <xdr:ext cx="534377"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5214111" y="948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62108</xdr:rowOff>
    </xdr:from>
    <xdr:to>
      <xdr:col>76</xdr:col>
      <xdr:colOff>165100</xdr:colOff>
      <xdr:row>56</xdr:row>
      <xdr:rowOff>163708</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4541500" y="966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8785</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4325111" y="943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20731</xdr:rowOff>
    </xdr:from>
    <xdr:to>
      <xdr:col>72</xdr:col>
      <xdr:colOff>38100</xdr:colOff>
      <xdr:row>56</xdr:row>
      <xdr:rowOff>122331</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3652500" y="96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138858</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3436111" y="939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105816</xdr:rowOff>
    </xdr:from>
    <xdr:to>
      <xdr:col>67</xdr:col>
      <xdr:colOff>101600</xdr:colOff>
      <xdr:row>55</xdr:row>
      <xdr:rowOff>35966</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2763500" y="93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52493</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2547111" y="91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a:extLst>
            <a:ext uri="{FF2B5EF4-FFF2-40B4-BE49-F238E27FC236}">
              <a16:creationId xmlns="" xmlns:a16="http://schemas.microsoft.com/office/drawing/2014/main" id="{00000000-0008-0000-0700-000074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a:extLst>
            <a:ext uri="{FF2B5EF4-FFF2-40B4-BE49-F238E27FC236}">
              <a16:creationId xmlns="" xmlns:a16="http://schemas.microsoft.com/office/drawing/2014/main" id="{00000000-0008-0000-0700-000076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34468</xdr:rowOff>
    </xdr:from>
    <xdr:to>
      <xdr:col>85</xdr:col>
      <xdr:colOff>127000</xdr:colOff>
      <xdr:row>79</xdr:row>
      <xdr:rowOff>36779</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5481300" y="13579018"/>
          <a:ext cx="8382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3" name="災害復旧費平均値テキスト">
          <a:extLst>
            <a:ext uri="{FF2B5EF4-FFF2-40B4-BE49-F238E27FC236}">
              <a16:creationId xmlns="" xmlns:a16="http://schemas.microsoft.com/office/drawing/2014/main" id="{00000000-0008-0000-0700-000079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17463</xdr:rowOff>
    </xdr:from>
    <xdr:to>
      <xdr:col>81</xdr:col>
      <xdr:colOff>50800</xdr:colOff>
      <xdr:row>79</xdr:row>
      <xdr:rowOff>34468</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a:off x="14592300" y="13562013"/>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17463</xdr:rowOff>
    </xdr:from>
    <xdr:to>
      <xdr:col>76</xdr:col>
      <xdr:colOff>114300</xdr:colOff>
      <xdr:row>79</xdr:row>
      <xdr:rowOff>42011</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3703300" y="13562013"/>
          <a:ext cx="889000" cy="2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69918</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4357428" y="1361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42011</xdr:rowOff>
    </xdr:from>
    <xdr:to>
      <xdr:col>71</xdr:col>
      <xdr:colOff>177800</xdr:colOff>
      <xdr:row>79</xdr:row>
      <xdr:rowOff>44450</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flipV="1">
          <a:off x="12814300" y="1358656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157429</xdr:rowOff>
    </xdr:from>
    <xdr:to>
      <xdr:col>85</xdr:col>
      <xdr:colOff>177800</xdr:colOff>
      <xdr:row>79</xdr:row>
      <xdr:rowOff>87579</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6268700" y="135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121111</xdr:rowOff>
    </xdr:from>
    <xdr:ext cx="378565" cy="259045"/>
    <xdr:sp macro="" textlink="">
      <xdr:nvSpPr>
        <xdr:cNvPr id="652" name="災害復旧費該当値テキスト">
          <a:extLst>
            <a:ext uri="{FF2B5EF4-FFF2-40B4-BE49-F238E27FC236}">
              <a16:creationId xmlns="" xmlns:a16="http://schemas.microsoft.com/office/drawing/2014/main" id="{00000000-0008-0000-0700-00008C020000}"/>
            </a:ext>
          </a:extLst>
        </xdr:cNvPr>
        <xdr:cNvSpPr txBox="1"/>
      </xdr:nvSpPr>
      <xdr:spPr>
        <a:xfrm>
          <a:off x="16370300" y="1349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155118</xdr:rowOff>
    </xdr:from>
    <xdr:to>
      <xdr:col>81</xdr:col>
      <xdr:colOff>101600</xdr:colOff>
      <xdr:row>79</xdr:row>
      <xdr:rowOff>85268</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5430500" y="13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76395</xdr:rowOff>
    </xdr:from>
    <xdr:ext cx="378565"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292017" y="13620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138113</xdr:rowOff>
    </xdr:from>
    <xdr:to>
      <xdr:col>76</xdr:col>
      <xdr:colOff>165100</xdr:colOff>
      <xdr:row>79</xdr:row>
      <xdr:rowOff>68263</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4541500" y="135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84790</xdr:rowOff>
    </xdr:from>
    <xdr:ext cx="469744"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357428" y="132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162661</xdr:rowOff>
    </xdr:from>
    <xdr:to>
      <xdr:col>72</xdr:col>
      <xdr:colOff>38100</xdr:colOff>
      <xdr:row>79</xdr:row>
      <xdr:rowOff>92811</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3652500" y="135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83938</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514017" y="13628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a:extLst>
            <a:ext uri="{FF2B5EF4-FFF2-40B4-BE49-F238E27FC236}">
              <a16:creationId xmlns="" xmlns:a16="http://schemas.microsoft.com/office/drawing/2014/main" id="{00000000-0008-0000-0700-0000AA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a:extLst>
            <a:ext uri="{FF2B5EF4-FFF2-40B4-BE49-F238E27FC236}">
              <a16:creationId xmlns="" xmlns:a16="http://schemas.microsoft.com/office/drawing/2014/main" id="{00000000-0008-0000-0700-0000AB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a:extLst>
            <a:ext uri="{FF2B5EF4-FFF2-40B4-BE49-F238E27FC236}">
              <a16:creationId xmlns="" xmlns:a16="http://schemas.microsoft.com/office/drawing/2014/main" id="{00000000-0008-0000-0700-0000AD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79852</xdr:rowOff>
    </xdr:from>
    <xdr:to>
      <xdr:col>85</xdr:col>
      <xdr:colOff>127000</xdr:colOff>
      <xdr:row>91</xdr:row>
      <xdr:rowOff>105181</xdr:rowOff>
    </xdr:to>
    <xdr:cxnSp macro="">
      <xdr:nvCxnSpPr>
        <xdr:cNvPr id="687" name="直線コネクタ 686">
          <a:extLst>
            <a:ext uri="{FF2B5EF4-FFF2-40B4-BE49-F238E27FC236}">
              <a16:creationId xmlns="" xmlns:a16="http://schemas.microsoft.com/office/drawing/2014/main" id="{00000000-0008-0000-0700-0000AF020000}"/>
            </a:ext>
          </a:extLst>
        </xdr:cNvPr>
        <xdr:cNvCxnSpPr/>
      </xdr:nvCxnSpPr>
      <xdr:spPr>
        <a:xfrm flipV="1">
          <a:off x="15481300" y="15681802"/>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8" name="公債費平均値テキスト">
          <a:extLst>
            <a:ext uri="{FF2B5EF4-FFF2-40B4-BE49-F238E27FC236}">
              <a16:creationId xmlns="" xmlns:a16="http://schemas.microsoft.com/office/drawing/2014/main" id="{00000000-0008-0000-0700-0000B0020000}"/>
            </a:ext>
          </a:extLst>
        </xdr:cNvPr>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a:extLst>
            <a:ext uri="{FF2B5EF4-FFF2-40B4-BE49-F238E27FC236}">
              <a16:creationId xmlns="" xmlns:a16="http://schemas.microsoft.com/office/drawing/2014/main" id="{00000000-0008-0000-0700-0000B1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105181</xdr:rowOff>
    </xdr:from>
    <xdr:to>
      <xdr:col>81</xdr:col>
      <xdr:colOff>50800</xdr:colOff>
      <xdr:row>91</xdr:row>
      <xdr:rowOff>159200</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flipV="1">
          <a:off x="14592300" y="15707131"/>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2" name="テキスト ボックス 691">
          <a:extLst>
            <a:ext uri="{FF2B5EF4-FFF2-40B4-BE49-F238E27FC236}">
              <a16:creationId xmlns="" xmlns:a16="http://schemas.microsoft.com/office/drawing/2014/main" id="{00000000-0008-0000-0700-0000B4020000}"/>
            </a:ext>
          </a:extLst>
        </xdr:cNvPr>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103787</xdr:rowOff>
    </xdr:from>
    <xdr:to>
      <xdr:col>76</xdr:col>
      <xdr:colOff>114300</xdr:colOff>
      <xdr:row>91</xdr:row>
      <xdr:rowOff>159200</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3703300" y="15705737"/>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a:extLst>
            <a:ext uri="{FF2B5EF4-FFF2-40B4-BE49-F238E27FC236}">
              <a16:creationId xmlns="" xmlns:a16="http://schemas.microsoft.com/office/drawing/2014/main" id="{00000000-0008-0000-0700-0000B6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5" name="テキスト ボックス 694">
          <a:extLst>
            <a:ext uri="{FF2B5EF4-FFF2-40B4-BE49-F238E27FC236}">
              <a16:creationId xmlns="" xmlns:a16="http://schemas.microsoft.com/office/drawing/2014/main" id="{00000000-0008-0000-0700-0000B7020000}"/>
            </a:ext>
          </a:extLst>
        </xdr:cNvPr>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103787</xdr:rowOff>
    </xdr:from>
    <xdr:to>
      <xdr:col>71</xdr:col>
      <xdr:colOff>177800</xdr:colOff>
      <xdr:row>91</xdr:row>
      <xdr:rowOff>161440</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flipV="1">
          <a:off x="12814300" y="15705737"/>
          <a:ext cx="8890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29052</xdr:rowOff>
    </xdr:from>
    <xdr:to>
      <xdr:col>85</xdr:col>
      <xdr:colOff>177800</xdr:colOff>
      <xdr:row>91</xdr:row>
      <xdr:rowOff>130652</xdr:rowOff>
    </xdr:to>
    <xdr:sp macro="" textlink="">
      <xdr:nvSpPr>
        <xdr:cNvPr id="706" name="楕円 705">
          <a:extLst>
            <a:ext uri="{FF2B5EF4-FFF2-40B4-BE49-F238E27FC236}">
              <a16:creationId xmlns="" xmlns:a16="http://schemas.microsoft.com/office/drawing/2014/main" id="{00000000-0008-0000-0700-0000C2020000}"/>
            </a:ext>
          </a:extLst>
        </xdr:cNvPr>
        <xdr:cNvSpPr/>
      </xdr:nvSpPr>
      <xdr:spPr>
        <a:xfrm>
          <a:off x="16268700" y="156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51929</xdr:rowOff>
    </xdr:from>
    <xdr:ext cx="534377" cy="259045"/>
    <xdr:sp macro="" textlink="">
      <xdr:nvSpPr>
        <xdr:cNvPr id="707" name="公債費該当値テキスト">
          <a:extLst>
            <a:ext uri="{FF2B5EF4-FFF2-40B4-BE49-F238E27FC236}">
              <a16:creationId xmlns="" xmlns:a16="http://schemas.microsoft.com/office/drawing/2014/main" id="{00000000-0008-0000-0700-0000C3020000}"/>
            </a:ext>
          </a:extLst>
        </xdr:cNvPr>
        <xdr:cNvSpPr txBox="1"/>
      </xdr:nvSpPr>
      <xdr:spPr>
        <a:xfrm>
          <a:off x="16370300" y="1548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54381</xdr:rowOff>
    </xdr:from>
    <xdr:to>
      <xdr:col>81</xdr:col>
      <xdr:colOff>101600</xdr:colOff>
      <xdr:row>91</xdr:row>
      <xdr:rowOff>155981</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5430500" y="156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1058</xdr:rowOff>
    </xdr:from>
    <xdr:ext cx="534377"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5214111" y="154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108400</xdr:rowOff>
    </xdr:from>
    <xdr:to>
      <xdr:col>76</xdr:col>
      <xdr:colOff>165100</xdr:colOff>
      <xdr:row>92</xdr:row>
      <xdr:rowOff>38550</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4541500" y="157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55077</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4325111" y="154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52987</xdr:rowOff>
    </xdr:from>
    <xdr:to>
      <xdr:col>72</xdr:col>
      <xdr:colOff>38100</xdr:colOff>
      <xdr:row>91</xdr:row>
      <xdr:rowOff>154587</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3652500" y="156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171114</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3436111" y="1543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110640</xdr:rowOff>
    </xdr:from>
    <xdr:to>
      <xdr:col>67</xdr:col>
      <xdr:colOff>101600</xdr:colOff>
      <xdr:row>92</xdr:row>
      <xdr:rowOff>40790</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2763500" y="157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57317</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2547111" y="1548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 xmlns:a16="http://schemas.microsoft.com/office/drawing/2014/main"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 xmlns:a16="http://schemas.microsoft.com/office/drawing/2014/main"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154,199</a:t>
          </a:r>
          <a:r>
            <a:rPr kumimoji="1" lang="ja-JP" altLang="en-US" sz="1300">
              <a:latin typeface="ＭＳ Ｐゴシック" panose="020B0600070205080204" pitchFamily="50" charset="-128"/>
              <a:ea typeface="ＭＳ Ｐゴシック" panose="020B0600070205080204" pitchFamily="50" charset="-128"/>
            </a:rPr>
            <a:t>円と昨年度に比べ大幅に増額となっているが、これは特別定額給付金事業に伴う増加が要因となっている。民生費については、住民一人当たり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150,469</a:t>
          </a:r>
          <a:r>
            <a:rPr kumimoji="1" lang="ja-JP" altLang="en-US" sz="1300">
              <a:latin typeface="ＭＳ Ｐゴシック" panose="020B0600070205080204" pitchFamily="50" charset="-128"/>
              <a:ea typeface="ＭＳ Ｐゴシック" panose="020B0600070205080204" pitchFamily="50" charset="-128"/>
            </a:rPr>
            <a:t>円となっており、昨年度から微減となっているが、緊急事態宣言等に伴う受診控えやサービス利用の自粛などが要因となっている。衛生費については、住民一人当たり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33,848</a:t>
          </a:r>
          <a:r>
            <a:rPr kumimoji="1" lang="ja-JP" altLang="en-US" sz="1300">
              <a:latin typeface="ＭＳ Ｐゴシック" panose="020B0600070205080204" pitchFamily="50" charset="-128"/>
              <a:ea typeface="ＭＳ Ｐゴシック" panose="020B0600070205080204" pitchFamily="50" charset="-128"/>
            </a:rPr>
            <a:t>円と昨年度に比べ減額し、類似団体内順位も大きく下がっているが、蒲生医療センターの指定管理者制度導入に伴い特別会計への繰出金が減になったことが要因となっている。商工費については、住民一人当たり</a:t>
          </a:r>
          <a:r>
            <a:rPr kumimoji="1" lang="en-US" altLang="ja-JP" sz="1300">
              <a:latin typeface="ＭＳ Ｐゴシック" panose="020B0600070205080204" pitchFamily="50" charset="-128"/>
              <a:ea typeface="ＭＳ Ｐゴシック" panose="020B0600070205080204" pitchFamily="50" charset="-128"/>
            </a:rPr>
            <a:t>14,142</a:t>
          </a:r>
          <a:r>
            <a:rPr kumimoji="1" lang="ja-JP" altLang="en-US" sz="1300">
              <a:latin typeface="ＭＳ Ｐゴシック" panose="020B0600070205080204" pitchFamily="50" charset="-128"/>
              <a:ea typeface="ＭＳ Ｐゴシック" panose="020B0600070205080204" pitchFamily="50" charset="-128"/>
            </a:rPr>
            <a:t>円となり、新型コロナウイルス感染症に伴う中小企業や飲食業種への支援を行ったことが増額の要因となっている。土木費については、住民一人当たり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34,934</a:t>
          </a:r>
          <a:r>
            <a:rPr kumimoji="1" lang="ja-JP" altLang="en-US" sz="1300">
              <a:latin typeface="ＭＳ Ｐゴシック" panose="020B0600070205080204" pitchFamily="50" charset="-128"/>
              <a:ea typeface="ＭＳ Ｐゴシック" panose="020B0600070205080204" pitchFamily="50" charset="-128"/>
            </a:rPr>
            <a:t>円となっており、継続事業である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都市計画道路中学校線（垣見隧道）や小今建部上中線（聖徳工区）などが増額の要因となっている。教育費については、住民一人当たり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70,467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スクール構想に伴う児童生徒へのタブレット端末購入費が増額の要因となっている。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年度は新型コロナウイルス対策として行った市独自施策のため</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億円を取り崩した。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月の合併から今日に至るまで、合併の特例による地方交付税や合併特例債などを活用し、黒字運営を継続している。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合併特例債の発行期限を見据えた中で、事務事業の見直しを含め、収支を見極めた健全な運営の維持に努める。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前年度と比較して水道事業会計、一般会計及び国民健康保険（事業勘定）特別会計が黒字額増となり、全体として黒字額増となっており、実質赤字比率・連結赤字比率ともに発生していない。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一般会計、企業会計ともに黒字となっているものの、いずれも厳しい財政状況に変わりはなく、一般会計からの繰入金に頼った運営となっている。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今後、合併特例期間が終期を迎え、一般会計においても厳しい財政運営が予想され全ての会計の連結を視野に入れて健全運営を行っていく必要がある。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64664003</v>
      </c>
      <c r="BO4" s="395"/>
      <c r="BP4" s="395"/>
      <c r="BQ4" s="395"/>
      <c r="BR4" s="395"/>
      <c r="BS4" s="395"/>
      <c r="BT4" s="395"/>
      <c r="BU4" s="396"/>
      <c r="BV4" s="394">
        <v>51040472</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5.5</v>
      </c>
      <c r="CU4" s="401"/>
      <c r="CV4" s="401"/>
      <c r="CW4" s="401"/>
      <c r="CX4" s="401"/>
      <c r="CY4" s="401"/>
      <c r="CZ4" s="401"/>
      <c r="DA4" s="402"/>
      <c r="DB4" s="400">
        <v>4.9000000000000004</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62643632</v>
      </c>
      <c r="BO5" s="432"/>
      <c r="BP5" s="432"/>
      <c r="BQ5" s="432"/>
      <c r="BR5" s="432"/>
      <c r="BS5" s="432"/>
      <c r="BT5" s="432"/>
      <c r="BU5" s="433"/>
      <c r="BV5" s="431">
        <v>49319322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88.7</v>
      </c>
      <c r="CU5" s="429"/>
      <c r="CV5" s="429"/>
      <c r="CW5" s="429"/>
      <c r="CX5" s="429"/>
      <c r="CY5" s="429"/>
      <c r="CZ5" s="429"/>
      <c r="DA5" s="430"/>
      <c r="DB5" s="428">
        <v>88.6</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2020371</v>
      </c>
      <c r="BO6" s="432"/>
      <c r="BP6" s="432"/>
      <c r="BQ6" s="432"/>
      <c r="BR6" s="432"/>
      <c r="BS6" s="432"/>
      <c r="BT6" s="432"/>
      <c r="BU6" s="433"/>
      <c r="BV6" s="431">
        <v>1721150</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93.4</v>
      </c>
      <c r="CU6" s="469"/>
      <c r="CV6" s="469"/>
      <c r="CW6" s="469"/>
      <c r="CX6" s="469"/>
      <c r="CY6" s="469"/>
      <c r="CZ6" s="469"/>
      <c r="DA6" s="470"/>
      <c r="DB6" s="468">
        <v>92.9</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320650</v>
      </c>
      <c r="BO7" s="432"/>
      <c r="BP7" s="432"/>
      <c r="BQ7" s="432"/>
      <c r="BR7" s="432"/>
      <c r="BS7" s="432"/>
      <c r="BT7" s="432"/>
      <c r="BU7" s="433"/>
      <c r="BV7" s="431">
        <v>252305</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31022590</v>
      </c>
      <c r="CU7" s="432"/>
      <c r="CV7" s="432"/>
      <c r="CW7" s="432"/>
      <c r="CX7" s="432"/>
      <c r="CY7" s="432"/>
      <c r="CZ7" s="432"/>
      <c r="DA7" s="433"/>
      <c r="DB7" s="431">
        <v>30005881</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1699721</v>
      </c>
      <c r="BO8" s="432"/>
      <c r="BP8" s="432"/>
      <c r="BQ8" s="432"/>
      <c r="BR8" s="432"/>
      <c r="BS8" s="432"/>
      <c r="BT8" s="432"/>
      <c r="BU8" s="433"/>
      <c r="BV8" s="431">
        <v>1468845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0.62</v>
      </c>
      <c r="CU8" s="472"/>
      <c r="CV8" s="472"/>
      <c r="CW8" s="472"/>
      <c r="CX8" s="472"/>
      <c r="CY8" s="472"/>
      <c r="CZ8" s="472"/>
      <c r="DA8" s="473"/>
      <c r="DB8" s="471">
        <v>0.63</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112819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230876</v>
      </c>
      <c r="BO9" s="432"/>
      <c r="BP9" s="432"/>
      <c r="BQ9" s="432"/>
      <c r="BR9" s="432"/>
      <c r="BS9" s="432"/>
      <c r="BT9" s="432"/>
      <c r="BU9" s="433"/>
      <c r="BV9" s="431">
        <v>-116066</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17.2</v>
      </c>
      <c r="CU9" s="429"/>
      <c r="CV9" s="429"/>
      <c r="CW9" s="429"/>
      <c r="CX9" s="429"/>
      <c r="CY9" s="429"/>
      <c r="CZ9" s="429"/>
      <c r="DA9" s="430"/>
      <c r="DB9" s="428">
        <v>17.7</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119</v>
      </c>
      <c r="M10" s="461"/>
      <c r="N10" s="461"/>
      <c r="O10" s="461"/>
      <c r="P10" s="461"/>
      <c r="Q10" s="462"/>
      <c r="R10" s="482">
        <v>114180</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9780</v>
      </c>
      <c r="BO10" s="432"/>
      <c r="BP10" s="432"/>
      <c r="BQ10" s="432"/>
      <c r="BR10" s="432"/>
      <c r="BS10" s="432"/>
      <c r="BT10" s="432"/>
      <c r="BU10" s="433"/>
      <c r="BV10" s="431">
        <v>7912</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116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c r="A12" s="187"/>
      <c r="B12" s="491" t="s">
        <v>131</v>
      </c>
      <c r="C12" s="492"/>
      <c r="D12" s="492"/>
      <c r="E12" s="492"/>
      <c r="F12" s="492"/>
      <c r="G12" s="492"/>
      <c r="H12" s="492"/>
      <c r="I12" s="492"/>
      <c r="J12" s="492"/>
      <c r="K12" s="493"/>
      <c r="L12" s="500" t="s">
        <v>132</v>
      </c>
      <c r="M12" s="501"/>
      <c r="N12" s="501"/>
      <c r="O12" s="501"/>
      <c r="P12" s="501"/>
      <c r="Q12" s="502"/>
      <c r="R12" s="503">
        <v>113642</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100000</v>
      </c>
      <c r="BO12" s="432"/>
      <c r="BP12" s="432"/>
      <c r="BQ12" s="432"/>
      <c r="BR12" s="432"/>
      <c r="BS12" s="432"/>
      <c r="BT12" s="432"/>
      <c r="BU12" s="433"/>
      <c r="BV12" s="431">
        <v>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139</v>
      </c>
      <c r="N13" s="523"/>
      <c r="O13" s="523"/>
      <c r="P13" s="523"/>
      <c r="Q13" s="524"/>
      <c r="R13" s="515">
        <v>109702</v>
      </c>
      <c r="S13" s="516"/>
      <c r="T13" s="516"/>
      <c r="U13" s="516"/>
      <c r="V13" s="517"/>
      <c r="W13" s="447" t="s">
        <v>140</v>
      </c>
      <c r="X13" s="448"/>
      <c r="Y13" s="448"/>
      <c r="Z13" s="448"/>
      <c r="AA13" s="448"/>
      <c r="AB13" s="438"/>
      <c r="AC13" s="482">
        <v>2412</v>
      </c>
      <c r="AD13" s="483"/>
      <c r="AE13" s="483"/>
      <c r="AF13" s="483"/>
      <c r="AG13" s="525"/>
      <c r="AH13" s="482">
        <v>2486</v>
      </c>
      <c r="AI13" s="483"/>
      <c r="AJ13" s="483"/>
      <c r="AK13" s="483"/>
      <c r="AL13" s="484"/>
      <c r="AM13" s="460" t="s">
        <v>141</v>
      </c>
      <c r="AN13" s="461"/>
      <c r="AO13" s="461"/>
      <c r="AP13" s="461"/>
      <c r="AQ13" s="461"/>
      <c r="AR13" s="461"/>
      <c r="AS13" s="461"/>
      <c r="AT13" s="462"/>
      <c r="AU13" s="463" t="s">
        <v>116</v>
      </c>
      <c r="AV13" s="464"/>
      <c r="AW13" s="464"/>
      <c r="AX13" s="464"/>
      <c r="AY13" s="465" t="s">
        <v>142</v>
      </c>
      <c r="AZ13" s="466"/>
      <c r="BA13" s="466"/>
      <c r="BB13" s="466"/>
      <c r="BC13" s="466"/>
      <c r="BD13" s="466"/>
      <c r="BE13" s="466"/>
      <c r="BF13" s="466"/>
      <c r="BG13" s="466"/>
      <c r="BH13" s="466"/>
      <c r="BI13" s="466"/>
      <c r="BJ13" s="466"/>
      <c r="BK13" s="466"/>
      <c r="BL13" s="466"/>
      <c r="BM13" s="467"/>
      <c r="BN13" s="431">
        <v>140656</v>
      </c>
      <c r="BO13" s="432"/>
      <c r="BP13" s="432"/>
      <c r="BQ13" s="432"/>
      <c r="BR13" s="432"/>
      <c r="BS13" s="432"/>
      <c r="BT13" s="432"/>
      <c r="BU13" s="433"/>
      <c r="BV13" s="431">
        <v>-108154</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8.8000000000000007</v>
      </c>
      <c r="CU13" s="429"/>
      <c r="CV13" s="429"/>
      <c r="CW13" s="429"/>
      <c r="CX13" s="429"/>
      <c r="CY13" s="429"/>
      <c r="CZ13" s="429"/>
      <c r="DA13" s="430"/>
      <c r="DB13" s="428">
        <v>9.1</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144</v>
      </c>
      <c r="M14" s="513"/>
      <c r="N14" s="513"/>
      <c r="O14" s="513"/>
      <c r="P14" s="513"/>
      <c r="Q14" s="514"/>
      <c r="R14" s="515">
        <v>114316</v>
      </c>
      <c r="S14" s="516"/>
      <c r="T14" s="516"/>
      <c r="U14" s="516"/>
      <c r="V14" s="517"/>
      <c r="W14" s="421"/>
      <c r="X14" s="422"/>
      <c r="Y14" s="422"/>
      <c r="Z14" s="422"/>
      <c r="AA14" s="422"/>
      <c r="AB14" s="411"/>
      <c r="AC14" s="518">
        <v>4.3</v>
      </c>
      <c r="AD14" s="519"/>
      <c r="AE14" s="519"/>
      <c r="AF14" s="519"/>
      <c r="AG14" s="520"/>
      <c r="AH14" s="518">
        <v>4.5999999999999996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129</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139</v>
      </c>
      <c r="N15" s="523"/>
      <c r="O15" s="523"/>
      <c r="P15" s="523"/>
      <c r="Q15" s="524"/>
      <c r="R15" s="515">
        <v>110505</v>
      </c>
      <c r="S15" s="516"/>
      <c r="T15" s="516"/>
      <c r="U15" s="516"/>
      <c r="V15" s="517"/>
      <c r="W15" s="447" t="s">
        <v>146</v>
      </c>
      <c r="X15" s="448"/>
      <c r="Y15" s="448"/>
      <c r="Z15" s="448"/>
      <c r="AA15" s="448"/>
      <c r="AB15" s="438"/>
      <c r="AC15" s="482">
        <v>22910</v>
      </c>
      <c r="AD15" s="483"/>
      <c r="AE15" s="483"/>
      <c r="AF15" s="483"/>
      <c r="AG15" s="525"/>
      <c r="AH15" s="482">
        <v>22342</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15523713</v>
      </c>
      <c r="BO15" s="395"/>
      <c r="BP15" s="395"/>
      <c r="BQ15" s="395"/>
      <c r="BR15" s="395"/>
      <c r="BS15" s="395"/>
      <c r="BT15" s="395"/>
      <c r="BU15" s="396"/>
      <c r="BV15" s="394">
        <v>14771083</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41.1</v>
      </c>
      <c r="AD16" s="519"/>
      <c r="AE16" s="519"/>
      <c r="AF16" s="519"/>
      <c r="AG16" s="520"/>
      <c r="AH16" s="518">
        <v>41.5</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25107744</v>
      </c>
      <c r="BO16" s="432"/>
      <c r="BP16" s="432"/>
      <c r="BQ16" s="432"/>
      <c r="BR16" s="432"/>
      <c r="BS16" s="432"/>
      <c r="BT16" s="432"/>
      <c r="BU16" s="433"/>
      <c r="BV16" s="431">
        <v>23919049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30457</v>
      </c>
      <c r="AD17" s="483"/>
      <c r="AE17" s="483"/>
      <c r="AF17" s="483"/>
      <c r="AG17" s="525"/>
      <c r="AH17" s="482">
        <v>29036</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19736947</v>
      </c>
      <c r="BO17" s="432"/>
      <c r="BP17" s="432"/>
      <c r="BQ17" s="432"/>
      <c r="BR17" s="432"/>
      <c r="BS17" s="432"/>
      <c r="BT17" s="432"/>
      <c r="BU17" s="433"/>
      <c r="BV17" s="431">
        <v>18891130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156</v>
      </c>
      <c r="C18" s="474"/>
      <c r="D18" s="474"/>
      <c r="E18" s="546"/>
      <c r="F18" s="546"/>
      <c r="G18" s="546"/>
      <c r="H18" s="546"/>
      <c r="I18" s="546"/>
      <c r="J18" s="546"/>
      <c r="K18" s="546"/>
      <c r="L18" s="547">
        <v>388.37</v>
      </c>
      <c r="M18" s="547"/>
      <c r="N18" s="547"/>
      <c r="O18" s="547"/>
      <c r="P18" s="547"/>
      <c r="Q18" s="547"/>
      <c r="R18" s="548"/>
      <c r="S18" s="548"/>
      <c r="T18" s="548"/>
      <c r="U18" s="548"/>
      <c r="V18" s="549"/>
      <c r="W18" s="449"/>
      <c r="X18" s="450"/>
      <c r="Y18" s="450"/>
      <c r="Z18" s="450"/>
      <c r="AA18" s="450"/>
      <c r="AB18" s="441"/>
      <c r="AC18" s="550">
        <v>54.6</v>
      </c>
      <c r="AD18" s="551"/>
      <c r="AE18" s="551"/>
      <c r="AF18" s="551"/>
      <c r="AG18" s="552"/>
      <c r="AH18" s="550">
        <v>53.9</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27840587</v>
      </c>
      <c r="BO18" s="432"/>
      <c r="BP18" s="432"/>
      <c r="BQ18" s="432"/>
      <c r="BR18" s="432"/>
      <c r="BS18" s="432"/>
      <c r="BT18" s="432"/>
      <c r="BU18" s="433"/>
      <c r="BV18" s="431">
        <v>27293031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158</v>
      </c>
      <c r="C19" s="474"/>
      <c r="D19" s="474"/>
      <c r="E19" s="546"/>
      <c r="F19" s="546"/>
      <c r="G19" s="546"/>
      <c r="H19" s="546"/>
      <c r="I19" s="546"/>
      <c r="J19" s="546"/>
      <c r="K19" s="546"/>
      <c r="L19" s="554">
        <v>290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36250531</v>
      </c>
      <c r="BO19" s="432"/>
      <c r="BP19" s="432"/>
      <c r="BQ19" s="432"/>
      <c r="BR19" s="432"/>
      <c r="BS19" s="432"/>
      <c r="BT19" s="432"/>
      <c r="BU19" s="433"/>
      <c r="BV19" s="431">
        <v>34710274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160</v>
      </c>
      <c r="C20" s="474"/>
      <c r="D20" s="474"/>
      <c r="E20" s="546"/>
      <c r="F20" s="546"/>
      <c r="G20" s="546"/>
      <c r="H20" s="546"/>
      <c r="I20" s="546"/>
      <c r="J20" s="546"/>
      <c r="K20" s="546"/>
      <c r="L20" s="554">
        <v>42899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54279645</v>
      </c>
      <c r="BO23" s="432"/>
      <c r="BP23" s="432"/>
      <c r="BQ23" s="432"/>
      <c r="BR23" s="432"/>
      <c r="BS23" s="432"/>
      <c r="BT23" s="432"/>
      <c r="BU23" s="433"/>
      <c r="BV23" s="431">
        <v>55666164</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169</v>
      </c>
      <c r="F24" s="461"/>
      <c r="G24" s="461"/>
      <c r="H24" s="461"/>
      <c r="I24" s="461"/>
      <c r="J24" s="461"/>
      <c r="K24" s="462"/>
      <c r="L24" s="482">
        <v>1</v>
      </c>
      <c r="M24" s="483"/>
      <c r="N24" s="483"/>
      <c r="O24" s="483"/>
      <c r="P24" s="525"/>
      <c r="Q24" s="482">
        <v>9000</v>
      </c>
      <c r="R24" s="483"/>
      <c r="S24" s="483"/>
      <c r="T24" s="483"/>
      <c r="U24" s="483"/>
      <c r="V24" s="525"/>
      <c r="W24" s="584"/>
      <c r="X24" s="572"/>
      <c r="Y24" s="573"/>
      <c r="Z24" s="481" t="s">
        <v>170</v>
      </c>
      <c r="AA24" s="461"/>
      <c r="AB24" s="461"/>
      <c r="AC24" s="461"/>
      <c r="AD24" s="461"/>
      <c r="AE24" s="461"/>
      <c r="AF24" s="461"/>
      <c r="AG24" s="462"/>
      <c r="AH24" s="482">
        <v>885</v>
      </c>
      <c r="AI24" s="483"/>
      <c r="AJ24" s="483"/>
      <c r="AK24" s="483"/>
      <c r="AL24" s="525"/>
      <c r="AM24" s="482">
        <v>2644380</v>
      </c>
      <c r="AN24" s="483"/>
      <c r="AO24" s="483"/>
      <c r="AP24" s="483"/>
      <c r="AQ24" s="483"/>
      <c r="AR24" s="525"/>
      <c r="AS24" s="482">
        <v>2988</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23961677</v>
      </c>
      <c r="BO24" s="432"/>
      <c r="BP24" s="432"/>
      <c r="BQ24" s="432"/>
      <c r="BR24" s="432"/>
      <c r="BS24" s="432"/>
      <c r="BT24" s="432"/>
      <c r="BU24" s="433"/>
      <c r="BV24" s="431">
        <v>24756456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172</v>
      </c>
      <c r="F25" s="461"/>
      <c r="G25" s="461"/>
      <c r="H25" s="461"/>
      <c r="I25" s="461"/>
      <c r="J25" s="461"/>
      <c r="K25" s="462"/>
      <c r="L25" s="482">
        <v>1</v>
      </c>
      <c r="M25" s="483"/>
      <c r="N25" s="483"/>
      <c r="O25" s="483"/>
      <c r="P25" s="525"/>
      <c r="Q25" s="482">
        <v>7500</v>
      </c>
      <c r="R25" s="483"/>
      <c r="S25" s="483"/>
      <c r="T25" s="483"/>
      <c r="U25" s="483"/>
      <c r="V25" s="525"/>
      <c r="W25" s="584"/>
      <c r="X25" s="572"/>
      <c r="Y25" s="573"/>
      <c r="Z25" s="481" t="s">
        <v>173</v>
      </c>
      <c r="AA25" s="461"/>
      <c r="AB25" s="461"/>
      <c r="AC25" s="461"/>
      <c r="AD25" s="461"/>
      <c r="AE25" s="461"/>
      <c r="AF25" s="461"/>
      <c r="AG25" s="462"/>
      <c r="AH25" s="482" t="s">
        <v>129</v>
      </c>
      <c r="AI25" s="483"/>
      <c r="AJ25" s="483"/>
      <c r="AK25" s="483"/>
      <c r="AL25" s="525"/>
      <c r="AM25" s="482" t="s">
        <v>130</v>
      </c>
      <c r="AN25" s="483"/>
      <c r="AO25" s="483"/>
      <c r="AP25" s="483"/>
      <c r="AQ25" s="483"/>
      <c r="AR25" s="525"/>
      <c r="AS25" s="482" t="s">
        <v>129</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12030017</v>
      </c>
      <c r="BO25" s="395"/>
      <c r="BP25" s="395"/>
      <c r="BQ25" s="395"/>
      <c r="BR25" s="395"/>
      <c r="BS25" s="395"/>
      <c r="BT25" s="395"/>
      <c r="BU25" s="396"/>
      <c r="BV25" s="394">
        <v>11906218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175</v>
      </c>
      <c r="F26" s="461"/>
      <c r="G26" s="461"/>
      <c r="H26" s="461"/>
      <c r="I26" s="461"/>
      <c r="J26" s="461"/>
      <c r="K26" s="462"/>
      <c r="L26" s="482">
        <v>1</v>
      </c>
      <c r="M26" s="483"/>
      <c r="N26" s="483"/>
      <c r="O26" s="483"/>
      <c r="P26" s="525"/>
      <c r="Q26" s="482">
        <v>7000</v>
      </c>
      <c r="R26" s="483"/>
      <c r="S26" s="483"/>
      <c r="T26" s="483"/>
      <c r="U26" s="483"/>
      <c r="V26" s="525"/>
      <c r="W26" s="584"/>
      <c r="X26" s="572"/>
      <c r="Y26" s="573"/>
      <c r="Z26" s="481" t="s">
        <v>176</v>
      </c>
      <c r="AA26" s="594"/>
      <c r="AB26" s="594"/>
      <c r="AC26" s="594"/>
      <c r="AD26" s="594"/>
      <c r="AE26" s="594"/>
      <c r="AF26" s="594"/>
      <c r="AG26" s="595"/>
      <c r="AH26" s="482">
        <v>29</v>
      </c>
      <c r="AI26" s="483"/>
      <c r="AJ26" s="483"/>
      <c r="AK26" s="483"/>
      <c r="AL26" s="525"/>
      <c r="AM26" s="482">
        <v>77662</v>
      </c>
      <c r="AN26" s="483"/>
      <c r="AO26" s="483"/>
      <c r="AP26" s="483"/>
      <c r="AQ26" s="483"/>
      <c r="AR26" s="525"/>
      <c r="AS26" s="482">
        <v>2678</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130</v>
      </c>
      <c r="BO26" s="432"/>
      <c r="BP26" s="432"/>
      <c r="BQ26" s="432"/>
      <c r="BR26" s="432"/>
      <c r="BS26" s="432"/>
      <c r="BT26" s="432"/>
      <c r="BU26" s="433"/>
      <c r="BV26" s="431" t="s">
        <v>130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178</v>
      </c>
      <c r="F27" s="461"/>
      <c r="G27" s="461"/>
      <c r="H27" s="461"/>
      <c r="I27" s="461"/>
      <c r="J27" s="461"/>
      <c r="K27" s="462"/>
      <c r="L27" s="482">
        <v>1</v>
      </c>
      <c r="M27" s="483"/>
      <c r="N27" s="483"/>
      <c r="O27" s="483"/>
      <c r="P27" s="525"/>
      <c r="Q27" s="482">
        <v>4600</v>
      </c>
      <c r="R27" s="483"/>
      <c r="S27" s="483"/>
      <c r="T27" s="483"/>
      <c r="U27" s="483"/>
      <c r="V27" s="525"/>
      <c r="W27" s="584"/>
      <c r="X27" s="572"/>
      <c r="Y27" s="573"/>
      <c r="Z27" s="481" t="s">
        <v>179</v>
      </c>
      <c r="AA27" s="461"/>
      <c r="AB27" s="461"/>
      <c r="AC27" s="461"/>
      <c r="AD27" s="461"/>
      <c r="AE27" s="461"/>
      <c r="AF27" s="461"/>
      <c r="AG27" s="462"/>
      <c r="AH27" s="482">
        <v>36</v>
      </c>
      <c r="AI27" s="483"/>
      <c r="AJ27" s="483"/>
      <c r="AK27" s="483"/>
      <c r="AL27" s="525"/>
      <c r="AM27" s="482">
        <v>121842</v>
      </c>
      <c r="AN27" s="483"/>
      <c r="AO27" s="483"/>
      <c r="AP27" s="483"/>
      <c r="AQ27" s="483"/>
      <c r="AR27" s="525"/>
      <c r="AS27" s="482">
        <v>3385</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1479837</v>
      </c>
      <c r="BO27" s="608"/>
      <c r="BP27" s="608"/>
      <c r="BQ27" s="608"/>
      <c r="BR27" s="608"/>
      <c r="BS27" s="608"/>
      <c r="BT27" s="608"/>
      <c r="BU27" s="609"/>
      <c r="BV27" s="607">
        <v>1478390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181</v>
      </c>
      <c r="F28" s="461"/>
      <c r="G28" s="461"/>
      <c r="H28" s="461"/>
      <c r="I28" s="461"/>
      <c r="J28" s="461"/>
      <c r="K28" s="462"/>
      <c r="L28" s="482">
        <v>1</v>
      </c>
      <c r="M28" s="483"/>
      <c r="N28" s="483"/>
      <c r="O28" s="483"/>
      <c r="P28" s="525"/>
      <c r="Q28" s="482">
        <v>3900</v>
      </c>
      <c r="R28" s="483"/>
      <c r="S28" s="483"/>
      <c r="T28" s="483"/>
      <c r="U28" s="483"/>
      <c r="V28" s="525"/>
      <c r="W28" s="584"/>
      <c r="X28" s="572"/>
      <c r="Y28" s="573"/>
      <c r="Z28" s="481" t="s">
        <v>182</v>
      </c>
      <c r="AA28" s="461"/>
      <c r="AB28" s="461"/>
      <c r="AC28" s="461"/>
      <c r="AD28" s="461"/>
      <c r="AE28" s="461"/>
      <c r="AF28" s="461"/>
      <c r="AG28" s="462"/>
      <c r="AH28" s="482" t="s">
        <v>130</v>
      </c>
      <c r="AI28" s="483"/>
      <c r="AJ28" s="483"/>
      <c r="AK28" s="483"/>
      <c r="AL28" s="525"/>
      <c r="AM28" s="482" t="s">
        <v>130</v>
      </c>
      <c r="AN28" s="483"/>
      <c r="AO28" s="483"/>
      <c r="AP28" s="483"/>
      <c r="AQ28" s="483"/>
      <c r="AR28" s="525"/>
      <c r="AS28" s="482" t="s">
        <v>130</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5573700</v>
      </c>
      <c r="BO28" s="395"/>
      <c r="BP28" s="395"/>
      <c r="BQ28" s="395"/>
      <c r="BR28" s="395"/>
      <c r="BS28" s="395"/>
      <c r="BT28" s="395"/>
      <c r="BU28" s="396"/>
      <c r="BV28" s="394">
        <v>5663920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184</v>
      </c>
      <c r="F29" s="461"/>
      <c r="G29" s="461"/>
      <c r="H29" s="461"/>
      <c r="I29" s="461"/>
      <c r="J29" s="461"/>
      <c r="K29" s="462"/>
      <c r="L29" s="482">
        <v>23</v>
      </c>
      <c r="M29" s="483"/>
      <c r="N29" s="483"/>
      <c r="O29" s="483"/>
      <c r="P29" s="525"/>
      <c r="Q29" s="482">
        <v>3700</v>
      </c>
      <c r="R29" s="483"/>
      <c r="S29" s="483"/>
      <c r="T29" s="483"/>
      <c r="U29" s="483"/>
      <c r="V29" s="525"/>
      <c r="W29" s="585"/>
      <c r="X29" s="586"/>
      <c r="Y29" s="587"/>
      <c r="Z29" s="481" t="s">
        <v>185</v>
      </c>
      <c r="AA29" s="461"/>
      <c r="AB29" s="461"/>
      <c r="AC29" s="461"/>
      <c r="AD29" s="461"/>
      <c r="AE29" s="461"/>
      <c r="AF29" s="461"/>
      <c r="AG29" s="462"/>
      <c r="AH29" s="482">
        <v>921</v>
      </c>
      <c r="AI29" s="483"/>
      <c r="AJ29" s="483"/>
      <c r="AK29" s="483"/>
      <c r="AL29" s="525"/>
      <c r="AM29" s="482">
        <v>2766222</v>
      </c>
      <c r="AN29" s="483"/>
      <c r="AO29" s="483"/>
      <c r="AP29" s="483"/>
      <c r="AQ29" s="483"/>
      <c r="AR29" s="525"/>
      <c r="AS29" s="482">
        <v>3003</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5613160</v>
      </c>
      <c r="BO29" s="432"/>
      <c r="BP29" s="432"/>
      <c r="BQ29" s="432"/>
      <c r="BR29" s="432"/>
      <c r="BS29" s="432"/>
      <c r="BT29" s="432"/>
      <c r="BU29" s="433"/>
      <c r="BV29" s="431">
        <v>5703312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100.7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13133030</v>
      </c>
      <c r="BO30" s="608"/>
      <c r="BP30" s="608"/>
      <c r="BQ30" s="608"/>
      <c r="BR30" s="608"/>
      <c r="BS30" s="608"/>
      <c r="BT30" s="608"/>
      <c r="BU30" s="609"/>
      <c r="BV30" s="607">
        <v>12982702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199</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国民健康保険（事業勘定）特別会計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IF('各会計、関係団体の財政状況及び健全化判断比率'!B35="","",'各会計、関係団体の財政状況及び健全化判断比率'!B35)</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東近江行政組合（一般会計）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20</v>
      </c>
      <c r="CP34" s="620"/>
      <c r="CQ34" s="621" t="str">
        <f>IF('各会計、関係団体の財政状況及び健全化判断比率'!BS7="","",'各会計、関係団体の財政状況及び健全化判断比率'!BS7)</f>
        <v>愛の田園振興公社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国民健康保険（施設勘定）特別会計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IF('各会計、関係団体の財政状況及び健全化判断比率'!B33="","",'各会計、関係団体の財政状況及び健全化判断比率'!B33)</f>
        <v>病院事業会計</v>
      </c>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IF('各会計、関係団体の財政状況及び健全化判断比率'!B36="","",'各会計、関係団体の財政状況及び健全化判断比率'!B36)</f>
        <v>公設地方卸売市場特別会計</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東近江行政組合（救急医療特別会計）</v>
      </c>
      <c r="BZ35" s="621"/>
      <c r="CA35" s="621"/>
      <c r="CB35" s="621"/>
      <c r="CC35" s="621"/>
      <c r="CD35" s="621"/>
      <c r="CE35" s="621"/>
      <c r="CF35" s="621"/>
      <c r="CG35" s="621"/>
      <c r="CH35" s="621"/>
      <c r="CI35" s="621"/>
      <c r="CJ35" s="621"/>
      <c r="CK35" s="621"/>
      <c r="CL35" s="621"/>
      <c r="CM35" s="621"/>
      <c r="CN35" s="214"/>
      <c r="CO35" s="620">
        <f t="shared" ref="CO35:CO43" si="3">IF(CQ35="","",CO34+1)</f>
        <v>21</v>
      </c>
      <c r="CP35" s="620"/>
      <c r="CQ35" s="621" t="str">
        <f>IF('各会計、関係団体の財政状況及び健全化判断比率'!BS8="","",'各会計、関係団体の財政状況及び健全化判断比率'!BS8)</f>
        <v>東近江市土地開発公社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IF('各会計、関係団体の財政状況及び健全化判断比率'!B34="","",'各会計、関係団体の財政状況及び健全化判断比率'!B34)</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八日市布引ライフ組合</v>
      </c>
      <c r="BZ36" s="621"/>
      <c r="CA36" s="621"/>
      <c r="CB36" s="621"/>
      <c r="CC36" s="621"/>
      <c r="CD36" s="621"/>
      <c r="CE36" s="621"/>
      <c r="CF36" s="621"/>
      <c r="CG36" s="621"/>
      <c r="CH36" s="621"/>
      <c r="CI36" s="621"/>
      <c r="CJ36" s="621"/>
      <c r="CK36" s="621"/>
      <c r="CL36" s="621"/>
      <c r="CM36" s="621"/>
      <c r="CN36" s="214"/>
      <c r="CO36" s="620">
        <f t="shared" si="3"/>
        <v>22</v>
      </c>
      <c r="CP36" s="620"/>
      <c r="CQ36" s="621" t="str">
        <f>IF('各会計、関係団体の財政状況及び健全化判断比率'!BS9="","",'各会計、関係団体の財政状況及び健全化判断比率'!BS9)</f>
        <v>東近江市地域振興事業団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中部清掃組合</v>
      </c>
      <c r="BZ37" s="621"/>
      <c r="CA37" s="621"/>
      <c r="CB37" s="621"/>
      <c r="CC37" s="621"/>
      <c r="CD37" s="621"/>
      <c r="CE37" s="621"/>
      <c r="CF37" s="621"/>
      <c r="CG37" s="621"/>
      <c r="CH37" s="621"/>
      <c r="CI37" s="621"/>
      <c r="CJ37" s="621"/>
      <c r="CK37" s="621"/>
      <c r="CL37" s="621"/>
      <c r="CM37" s="621"/>
      <c r="CN37" s="214"/>
      <c r="CO37" s="620">
        <f t="shared" si="3"/>
        <v>23</v>
      </c>
      <c r="CP37" s="620"/>
      <c r="CQ37" s="621" t="str">
        <f>IF('各会計、関係団体の財政状況及び健全化判断比率'!BS10="","",'各会計、関係団体の財政状況及び健全化判断比率'!BS10)</f>
        <v>東近江ケーブルネットワーク</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愛知郡広域行政組合（一般会計）</v>
      </c>
      <c r="BZ38" s="621"/>
      <c r="CA38" s="621"/>
      <c r="CB38" s="621"/>
      <c r="CC38" s="621"/>
      <c r="CD38" s="621"/>
      <c r="CE38" s="621"/>
      <c r="CF38" s="621"/>
      <c r="CG38" s="621"/>
      <c r="CH38" s="621"/>
      <c r="CI38" s="621"/>
      <c r="CJ38" s="621"/>
      <c r="CK38" s="621"/>
      <c r="CL38" s="621"/>
      <c r="CM38" s="621"/>
      <c r="CN38" s="214"/>
      <c r="CO38" s="620">
        <f t="shared" si="3"/>
        <v>24</v>
      </c>
      <c r="CP38" s="620"/>
      <c r="CQ38" s="621" t="str">
        <f>IF('各会計、関係団体の財政状況及び健全化判断比率'!BS11="","",'各会計、関係団体の財政状況及び健全化判断比率'!BS11)</f>
        <v>東近江あぐりステーション</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愛知郡広域行政組合（水道事業会計）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17</v>
      </c>
      <c r="BX40" s="620"/>
      <c r="BY40" s="621" t="str">
        <f>IF('各会計、関係団体の財政状況及び健全化判断比率'!B74="","",'各会計、関係団体の財政状況及び健全化判断比率'!B74)</f>
        <v>滋賀県市町村職員研修センター</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18</v>
      </c>
      <c r="BX41" s="620"/>
      <c r="BY41" s="621" t="str">
        <f>IF('各会計、関係団体の財政状況及び健全化判断比率'!B75="","",'各会計、関係団体の財政状況及び健全化判断比率'!B75)</f>
        <v>滋賀県後期高齢者医療広域連合（一般会計）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19</v>
      </c>
      <c r="BX42" s="620"/>
      <c r="BY42" s="621" t="str">
        <f>IF('各会計、関係団体の財政状況及び健全化判断比率'!B76="","",'各会計、関係団体の財政状況及び健全化判断比率'!B76)</f>
        <v>滋賀県後期高齢者医療広域連合（特別会計）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nOt1N32cZKATB/E5EkaamGEMwiRfzoiLNPoDX0ApHes1GZDcClpA/qN9OxF4fYMfLnyoam7QnjX5dkY0ANN2+w==" saltValue="M3ClXejTy5Uk9IGJ8b60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3"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12" t="s">
        <v>561</v>
      </c>
      <c r="D34" s="1212"/>
      <c r="E34" s="1213"/>
      <c r="F34" s="32">
        <v>8.58</v>
      </c>
      <c r="G34" s="33">
        <v>9.3800000000000008</v>
      </c>
      <c r="H34" s="33">
        <v>10.17</v>
      </c>
      <c r="I34" s="33">
        <v>11.15</v>
      </c>
      <c r="J34" s="34">
        <v>11.97</v>
      </c>
      <c r="K34" s="22"/>
      <c r="L34" s="22"/>
      <c r="M34" s="22"/>
      <c r="N34" s="22"/>
      <c r="O34" s="22"/>
      <c r="P34" s="22"/>
    </row>
    <row r="35" spans="1:16" ht="39" customHeight="1">
      <c r="A35" s="22"/>
      <c r="B35" s="35"/>
      <c r="C35" s="1206" t="s">
        <v>562</v>
      </c>
      <c r="D35" s="1207"/>
      <c r="E35" s="1208"/>
      <c r="F35" s="36">
        <v>5.41</v>
      </c>
      <c r="G35" s="37">
        <v>4.2300000000000004</v>
      </c>
      <c r="H35" s="37">
        <v>5.27</v>
      </c>
      <c r="I35" s="37">
        <v>4.8899999999999997</v>
      </c>
      <c r="J35" s="38">
        <v>5.47</v>
      </c>
      <c r="K35" s="22"/>
      <c r="L35" s="22"/>
      <c r="M35" s="22"/>
      <c r="N35" s="22"/>
      <c r="O35" s="22"/>
      <c r="P35" s="22"/>
    </row>
    <row r="36" spans="1:16" ht="39" customHeight="1">
      <c r="A36" s="22"/>
      <c r="B36" s="35"/>
      <c r="C36" s="1206" t="s">
        <v>563</v>
      </c>
      <c r="D36" s="1207"/>
      <c r="E36" s="1208"/>
      <c r="F36" s="36" t="s">
        <v>511</v>
      </c>
      <c r="G36" s="37">
        <v>0.77</v>
      </c>
      <c r="H36" s="37">
        <v>0.87</v>
      </c>
      <c r="I36" s="37">
        <v>0.99</v>
      </c>
      <c r="J36" s="38">
        <v>1.07</v>
      </c>
      <c r="K36" s="22"/>
      <c r="L36" s="22"/>
      <c r="M36" s="22"/>
      <c r="N36" s="22"/>
      <c r="O36" s="22"/>
      <c r="P36" s="22"/>
    </row>
    <row r="37" spans="1:16" ht="39" customHeight="1">
      <c r="A37" s="22"/>
      <c r="B37" s="35"/>
      <c r="C37" s="1206" t="s">
        <v>564</v>
      </c>
      <c r="D37" s="1207"/>
      <c r="E37" s="1208"/>
      <c r="F37" s="36">
        <v>0.35</v>
      </c>
      <c r="G37" s="37">
        <v>1.29</v>
      </c>
      <c r="H37" s="37">
        <v>1.2</v>
      </c>
      <c r="I37" s="37">
        <v>0.54</v>
      </c>
      <c r="J37" s="38">
        <v>0.91</v>
      </c>
      <c r="K37" s="22"/>
      <c r="L37" s="22"/>
      <c r="M37" s="22"/>
      <c r="N37" s="22"/>
      <c r="O37" s="22"/>
      <c r="P37" s="22"/>
    </row>
    <row r="38" spans="1:16" ht="39" customHeight="1">
      <c r="A38" s="22"/>
      <c r="B38" s="35"/>
      <c r="C38" s="1206" t="s">
        <v>565</v>
      </c>
      <c r="D38" s="1207"/>
      <c r="E38" s="1208"/>
      <c r="F38" s="36">
        <v>0.64</v>
      </c>
      <c r="G38" s="37">
        <v>0.57999999999999996</v>
      </c>
      <c r="H38" s="37">
        <v>0.28000000000000003</v>
      </c>
      <c r="I38" s="37">
        <v>0.31</v>
      </c>
      <c r="J38" s="38">
        <v>0.33</v>
      </c>
      <c r="K38" s="22"/>
      <c r="L38" s="22"/>
      <c r="M38" s="22"/>
      <c r="N38" s="22"/>
      <c r="O38" s="22"/>
      <c r="P38" s="22"/>
    </row>
    <row r="39" spans="1:16" ht="39" customHeight="1">
      <c r="A39" s="22"/>
      <c r="B39" s="35"/>
      <c r="C39" s="1206" t="s">
        <v>566</v>
      </c>
      <c r="D39" s="1207"/>
      <c r="E39" s="1208"/>
      <c r="F39" s="36">
        <v>0.84</v>
      </c>
      <c r="G39" s="37">
        <v>0.8</v>
      </c>
      <c r="H39" s="37">
        <v>0.57999999999999996</v>
      </c>
      <c r="I39" s="37">
        <v>0.4</v>
      </c>
      <c r="J39" s="38">
        <v>0.28000000000000003</v>
      </c>
      <c r="K39" s="22"/>
      <c r="L39" s="22"/>
      <c r="M39" s="22"/>
      <c r="N39" s="22"/>
      <c r="O39" s="22"/>
      <c r="P39" s="22"/>
    </row>
    <row r="40" spans="1:16" ht="39" customHeight="1">
      <c r="A40" s="22"/>
      <c r="B40" s="35"/>
      <c r="C40" s="1206" t="s">
        <v>567</v>
      </c>
      <c r="D40" s="1207"/>
      <c r="E40" s="1208"/>
      <c r="F40" s="36">
        <v>0.95</v>
      </c>
      <c r="G40" s="37">
        <v>1.48</v>
      </c>
      <c r="H40" s="37">
        <v>0.78</v>
      </c>
      <c r="I40" s="37">
        <v>0.24</v>
      </c>
      <c r="J40" s="38">
        <v>0.09</v>
      </c>
      <c r="K40" s="22"/>
      <c r="L40" s="22"/>
      <c r="M40" s="22"/>
      <c r="N40" s="22"/>
      <c r="O40" s="22"/>
      <c r="P40" s="22"/>
    </row>
    <row r="41" spans="1:16" ht="39" customHeight="1">
      <c r="A41" s="22"/>
      <c r="B41" s="35"/>
      <c r="C41" s="1206" t="s">
        <v>568</v>
      </c>
      <c r="D41" s="1207"/>
      <c r="E41" s="1208"/>
      <c r="F41" s="36">
        <v>0.08</v>
      </c>
      <c r="G41" s="37">
        <v>0.15</v>
      </c>
      <c r="H41" s="37">
        <v>0.09</v>
      </c>
      <c r="I41" s="37">
        <v>0.09</v>
      </c>
      <c r="J41" s="38">
        <v>0.09</v>
      </c>
      <c r="K41" s="22"/>
      <c r="L41" s="22"/>
      <c r="M41" s="22"/>
      <c r="N41" s="22"/>
      <c r="O41" s="22"/>
      <c r="P41" s="22"/>
    </row>
    <row r="42" spans="1:16" ht="39" customHeight="1">
      <c r="A42" s="22"/>
      <c r="B42" s="39"/>
      <c r="C42" s="1206" t="s">
        <v>569</v>
      </c>
      <c r="D42" s="1207"/>
      <c r="E42" s="1208"/>
      <c r="F42" s="36" t="s">
        <v>511</v>
      </c>
      <c r="G42" s="37" t="s">
        <v>511</v>
      </c>
      <c r="H42" s="37" t="s">
        <v>511</v>
      </c>
      <c r="I42" s="37" t="s">
        <v>511</v>
      </c>
      <c r="J42" s="38" t="s">
        <v>511</v>
      </c>
      <c r="K42" s="22"/>
      <c r="L42" s="22"/>
      <c r="M42" s="22"/>
      <c r="N42" s="22"/>
      <c r="O42" s="22"/>
      <c r="P42" s="22"/>
    </row>
    <row r="43" spans="1:16" ht="39" customHeight="1" thickBot="1">
      <c r="A43" s="22"/>
      <c r="B43" s="40"/>
      <c r="C43" s="1209" t="s">
        <v>570</v>
      </c>
      <c r="D43" s="1210"/>
      <c r="E43" s="1211"/>
      <c r="F43" s="41">
        <v>2.27</v>
      </c>
      <c r="G43" s="42">
        <v>0.01</v>
      </c>
      <c r="H43" s="42">
        <v>0.01</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Xn5Pjt5TuS5fFMDPgkp+MAc8uIErZ6jtqfGo62x+8/8FGOIZTQ6Xd8el9dYwP7m8VImsstbBwj9v5tfONwm3Q==" saltValue="z5cp6Q+0+HTq0bhmv2p8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8" scale="87" orientation="landscape" r:id="rId1"/>
  <headerFooter alignWithMargins="0">
    <oddFooter>&amp;C&amp;P / &amp;N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14" t="s">
        <v>11</v>
      </c>
      <c r="C45" s="1215"/>
      <c r="D45" s="58"/>
      <c r="E45" s="1220" t="s">
        <v>12</v>
      </c>
      <c r="F45" s="1220"/>
      <c r="G45" s="1220"/>
      <c r="H45" s="1220"/>
      <c r="I45" s="1220"/>
      <c r="J45" s="1221"/>
      <c r="K45" s="59">
        <v>5936</v>
      </c>
      <c r="L45" s="60">
        <v>6197</v>
      </c>
      <c r="M45" s="60">
        <v>5906</v>
      </c>
      <c r="N45" s="60">
        <v>6174</v>
      </c>
      <c r="O45" s="61">
        <v>6264</v>
      </c>
      <c r="P45" s="48"/>
      <c r="Q45" s="48"/>
      <c r="R45" s="48"/>
      <c r="S45" s="48"/>
      <c r="T45" s="48"/>
      <c r="U45" s="48"/>
    </row>
    <row r="46" spans="1:21" ht="30.75" customHeight="1">
      <c r="A46" s="48"/>
      <c r="B46" s="1216"/>
      <c r="C46" s="1217"/>
      <c r="D46" s="62"/>
      <c r="E46" s="1222" t="s">
        <v>13</v>
      </c>
      <c r="F46" s="1222"/>
      <c r="G46" s="1222"/>
      <c r="H46" s="1222"/>
      <c r="I46" s="1222"/>
      <c r="J46" s="1223"/>
      <c r="K46" s="63" t="s">
        <v>511</v>
      </c>
      <c r="L46" s="64" t="s">
        <v>511</v>
      </c>
      <c r="M46" s="64" t="s">
        <v>511</v>
      </c>
      <c r="N46" s="64" t="s">
        <v>511</v>
      </c>
      <c r="O46" s="65" t="s">
        <v>511</v>
      </c>
      <c r="P46" s="48"/>
      <c r="Q46" s="48"/>
      <c r="R46" s="48"/>
      <c r="S46" s="48"/>
      <c r="T46" s="48"/>
      <c r="U46" s="48"/>
    </row>
    <row r="47" spans="1:21" ht="30.75" customHeight="1">
      <c r="A47" s="48"/>
      <c r="B47" s="1216"/>
      <c r="C47" s="1217"/>
      <c r="D47" s="62"/>
      <c r="E47" s="1222" t="s">
        <v>14</v>
      </c>
      <c r="F47" s="1222"/>
      <c r="G47" s="1222"/>
      <c r="H47" s="1222"/>
      <c r="I47" s="1222"/>
      <c r="J47" s="1223"/>
      <c r="K47" s="63" t="s">
        <v>511</v>
      </c>
      <c r="L47" s="64" t="s">
        <v>511</v>
      </c>
      <c r="M47" s="64" t="s">
        <v>511</v>
      </c>
      <c r="N47" s="64" t="s">
        <v>511</v>
      </c>
      <c r="O47" s="65" t="s">
        <v>511</v>
      </c>
      <c r="P47" s="48"/>
      <c r="Q47" s="48"/>
      <c r="R47" s="48"/>
      <c r="S47" s="48"/>
      <c r="T47" s="48"/>
      <c r="U47" s="48"/>
    </row>
    <row r="48" spans="1:21" ht="30.75" customHeight="1">
      <c r="A48" s="48"/>
      <c r="B48" s="1216"/>
      <c r="C48" s="1217"/>
      <c r="D48" s="62"/>
      <c r="E48" s="1222" t="s">
        <v>15</v>
      </c>
      <c r="F48" s="1222"/>
      <c r="G48" s="1222"/>
      <c r="H48" s="1222"/>
      <c r="I48" s="1222"/>
      <c r="J48" s="1223"/>
      <c r="K48" s="63">
        <v>1753</v>
      </c>
      <c r="L48" s="64">
        <v>1713</v>
      </c>
      <c r="M48" s="64">
        <v>1716</v>
      </c>
      <c r="N48" s="64">
        <v>1660</v>
      </c>
      <c r="O48" s="65">
        <v>1642</v>
      </c>
      <c r="P48" s="48"/>
      <c r="Q48" s="48"/>
      <c r="R48" s="48"/>
      <c r="S48" s="48"/>
      <c r="T48" s="48"/>
      <c r="U48" s="48"/>
    </row>
    <row r="49" spans="1:21" ht="30.75" customHeight="1">
      <c r="A49" s="48"/>
      <c r="B49" s="1216"/>
      <c r="C49" s="1217"/>
      <c r="D49" s="62"/>
      <c r="E49" s="1222" t="s">
        <v>16</v>
      </c>
      <c r="F49" s="1222"/>
      <c r="G49" s="1222"/>
      <c r="H49" s="1222"/>
      <c r="I49" s="1222"/>
      <c r="J49" s="1223"/>
      <c r="K49" s="63">
        <v>568</v>
      </c>
      <c r="L49" s="64">
        <v>556</v>
      </c>
      <c r="M49" s="64">
        <v>530</v>
      </c>
      <c r="N49" s="64">
        <v>541</v>
      </c>
      <c r="O49" s="65">
        <v>527</v>
      </c>
      <c r="P49" s="48"/>
      <c r="Q49" s="48"/>
      <c r="R49" s="48"/>
      <c r="S49" s="48"/>
      <c r="T49" s="48"/>
      <c r="U49" s="48"/>
    </row>
    <row r="50" spans="1:21" ht="30.75" customHeight="1">
      <c r="A50" s="48"/>
      <c r="B50" s="1216"/>
      <c r="C50" s="1217"/>
      <c r="D50" s="62"/>
      <c r="E50" s="1222" t="s">
        <v>17</v>
      </c>
      <c r="F50" s="1222"/>
      <c r="G50" s="1222"/>
      <c r="H50" s="1222"/>
      <c r="I50" s="1222"/>
      <c r="J50" s="1223"/>
      <c r="K50" s="63">
        <v>34</v>
      </c>
      <c r="L50" s="64">
        <v>29</v>
      </c>
      <c r="M50" s="64">
        <v>29</v>
      </c>
      <c r="N50" s="64">
        <v>20</v>
      </c>
      <c r="O50" s="65">
        <v>14</v>
      </c>
      <c r="P50" s="48"/>
      <c r="Q50" s="48"/>
      <c r="R50" s="48"/>
      <c r="S50" s="48"/>
      <c r="T50" s="48"/>
      <c r="U50" s="48"/>
    </row>
    <row r="51" spans="1:21" ht="30.75" customHeight="1">
      <c r="A51" s="48"/>
      <c r="B51" s="1218"/>
      <c r="C51" s="1219"/>
      <c r="D51" s="66"/>
      <c r="E51" s="1222" t="s">
        <v>18</v>
      </c>
      <c r="F51" s="1222"/>
      <c r="G51" s="1222"/>
      <c r="H51" s="1222"/>
      <c r="I51" s="1222"/>
      <c r="J51" s="1223"/>
      <c r="K51" s="63">
        <v>0</v>
      </c>
      <c r="L51" s="64">
        <v>0</v>
      </c>
      <c r="M51" s="64" t="s">
        <v>511</v>
      </c>
      <c r="N51" s="64" t="s">
        <v>511</v>
      </c>
      <c r="O51" s="65" t="s">
        <v>511</v>
      </c>
      <c r="P51" s="48"/>
      <c r="Q51" s="48"/>
      <c r="R51" s="48"/>
      <c r="S51" s="48"/>
      <c r="T51" s="48"/>
      <c r="U51" s="48"/>
    </row>
    <row r="52" spans="1:21" ht="30.75" customHeight="1">
      <c r="A52" s="48"/>
      <c r="B52" s="1224" t="s">
        <v>19</v>
      </c>
      <c r="C52" s="1225"/>
      <c r="D52" s="66"/>
      <c r="E52" s="1222" t="s">
        <v>20</v>
      </c>
      <c r="F52" s="1222"/>
      <c r="G52" s="1222"/>
      <c r="H52" s="1222"/>
      <c r="I52" s="1222"/>
      <c r="J52" s="1223"/>
      <c r="K52" s="63">
        <v>6184</v>
      </c>
      <c r="L52" s="64">
        <v>6157</v>
      </c>
      <c r="M52" s="64">
        <v>6085</v>
      </c>
      <c r="N52" s="64">
        <v>6204</v>
      </c>
      <c r="O52" s="65">
        <v>6272</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2107</v>
      </c>
      <c r="L53" s="69">
        <v>2338</v>
      </c>
      <c r="M53" s="69">
        <v>2096</v>
      </c>
      <c r="N53" s="69">
        <v>2191</v>
      </c>
      <c r="O53" s="70">
        <v>2175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30" t="s">
        <v>25</v>
      </c>
      <c r="C57" s="1231"/>
      <c r="D57" s="1234" t="s">
        <v>26</v>
      </c>
      <c r="E57" s="1235"/>
      <c r="F57" s="1235"/>
      <c r="G57" s="1235"/>
      <c r="H57" s="1235"/>
      <c r="I57" s="1235"/>
      <c r="J57" s="1236"/>
      <c r="K57" s="83" t="s">
        <v>599</v>
      </c>
      <c r="L57" s="84" t="s">
        <v>599</v>
      </c>
      <c r="M57" s="84" t="s">
        <v>600</v>
      </c>
      <c r="N57" s="84" t="s">
        <v>601</v>
      </c>
      <c r="O57" s="85" t="s">
        <v>599</v>
      </c>
    </row>
    <row r="58" spans="1:21" ht="31.5" customHeight="1" thickBot="1">
      <c r="B58" s="1232"/>
      <c r="C58" s="1233"/>
      <c r="D58" s="1237" t="s">
        <v>27</v>
      </c>
      <c r="E58" s="1238"/>
      <c r="F58" s="1238"/>
      <c r="G58" s="1238"/>
      <c r="H58" s="1238"/>
      <c r="I58" s="1238"/>
      <c r="J58" s="1239"/>
      <c r="K58" s="86" t="s">
        <v>599</v>
      </c>
      <c r="L58" s="87" t="s">
        <v>602</v>
      </c>
      <c r="M58" s="87" t="s">
        <v>603</v>
      </c>
      <c r="N58" s="87" t="s">
        <v>603</v>
      </c>
      <c r="O58" s="88" t="s">
        <v>604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UPlaoKx2J0/llVmPRPLlU3S6IMDD5uQjVBXwKDlWbjM0/jHEYlfO2l38s2j7egVgObgy3nkvE7itzu2+eKyQ==" saltValue="vf0xRGkr50SY9m7psbXq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7" orientation="landscape" r:id="rId1"/>
  <headerFooter alignWithMargins="0">
    <oddFooter>&amp;C&amp;P / &amp;N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40" t="s">
        <v>30</v>
      </c>
      <c r="C41" s="1241"/>
      <c r="D41" s="102"/>
      <c r="E41" s="1246" t="s">
        <v>31</v>
      </c>
      <c r="F41" s="1246"/>
      <c r="G41" s="1246"/>
      <c r="H41" s="1247"/>
      <c r="I41" s="103">
        <v>59350</v>
      </c>
      <c r="J41" s="104">
        <v>58109</v>
      </c>
      <c r="K41" s="104">
        <v>57611</v>
      </c>
      <c r="L41" s="104">
        <v>55666</v>
      </c>
      <c r="M41" s="105">
        <v>54280</v>
      </c>
    </row>
    <row r="42" spans="2:13" ht="27.75" customHeight="1">
      <c r="B42" s="1242"/>
      <c r="C42" s="1243"/>
      <c r="D42" s="106"/>
      <c r="E42" s="1248" t="s">
        <v>32</v>
      </c>
      <c r="F42" s="1248"/>
      <c r="G42" s="1248"/>
      <c r="H42" s="1249"/>
      <c r="I42" s="107">
        <v>1309</v>
      </c>
      <c r="J42" s="108">
        <v>1330</v>
      </c>
      <c r="K42" s="108">
        <v>1397</v>
      </c>
      <c r="L42" s="108">
        <v>1515</v>
      </c>
      <c r="M42" s="109">
        <v>1405</v>
      </c>
    </row>
    <row r="43" spans="2:13" ht="27.75" customHeight="1">
      <c r="B43" s="1242"/>
      <c r="C43" s="1243"/>
      <c r="D43" s="106"/>
      <c r="E43" s="1248" t="s">
        <v>33</v>
      </c>
      <c r="F43" s="1248"/>
      <c r="G43" s="1248"/>
      <c r="H43" s="1249"/>
      <c r="I43" s="107">
        <v>22588</v>
      </c>
      <c r="J43" s="108">
        <v>20830</v>
      </c>
      <c r="K43" s="108">
        <v>17864</v>
      </c>
      <c r="L43" s="108">
        <v>14697</v>
      </c>
      <c r="M43" s="109">
        <v>13950</v>
      </c>
    </row>
    <row r="44" spans="2:13" ht="27.75" customHeight="1">
      <c r="B44" s="1242"/>
      <c r="C44" s="1243"/>
      <c r="D44" s="106"/>
      <c r="E44" s="1248" t="s">
        <v>34</v>
      </c>
      <c r="F44" s="1248"/>
      <c r="G44" s="1248"/>
      <c r="H44" s="1249"/>
      <c r="I44" s="107">
        <v>2928</v>
      </c>
      <c r="J44" s="108">
        <v>2494</v>
      </c>
      <c r="K44" s="108">
        <v>2001</v>
      </c>
      <c r="L44" s="108">
        <v>1484</v>
      </c>
      <c r="M44" s="109">
        <v>992</v>
      </c>
    </row>
    <row r="45" spans="2:13" ht="27.75" customHeight="1">
      <c r="B45" s="1242"/>
      <c r="C45" s="1243"/>
      <c r="D45" s="106"/>
      <c r="E45" s="1248" t="s">
        <v>35</v>
      </c>
      <c r="F45" s="1248"/>
      <c r="G45" s="1248"/>
      <c r="H45" s="1249"/>
      <c r="I45" s="107">
        <v>8352</v>
      </c>
      <c r="J45" s="108">
        <v>7295</v>
      </c>
      <c r="K45" s="108">
        <v>6721</v>
      </c>
      <c r="L45" s="108">
        <v>5994</v>
      </c>
      <c r="M45" s="109">
        <v>6018</v>
      </c>
    </row>
    <row r="46" spans="2:13" ht="27.75" customHeight="1">
      <c r="B46" s="1242"/>
      <c r="C46" s="1243"/>
      <c r="D46" s="110"/>
      <c r="E46" s="1248" t="s">
        <v>36</v>
      </c>
      <c r="F46" s="1248"/>
      <c r="G46" s="1248"/>
      <c r="H46" s="1249"/>
      <c r="I46" s="107" t="s">
        <v>511</v>
      </c>
      <c r="J46" s="108" t="s">
        <v>511</v>
      </c>
      <c r="K46" s="108">
        <v>1</v>
      </c>
      <c r="L46" s="108" t="s">
        <v>511</v>
      </c>
      <c r="M46" s="109">
        <v>155</v>
      </c>
    </row>
    <row r="47" spans="2:13" ht="27.75" customHeight="1">
      <c r="B47" s="1242"/>
      <c r="C47" s="1243"/>
      <c r="D47" s="111"/>
      <c r="E47" s="1250" t="s">
        <v>37</v>
      </c>
      <c r="F47" s="1251"/>
      <c r="G47" s="1251"/>
      <c r="H47" s="1252"/>
      <c r="I47" s="107" t="s">
        <v>511</v>
      </c>
      <c r="J47" s="108" t="s">
        <v>511</v>
      </c>
      <c r="K47" s="108" t="s">
        <v>511</v>
      </c>
      <c r="L47" s="108" t="s">
        <v>511</v>
      </c>
      <c r="M47" s="109" t="s">
        <v>511</v>
      </c>
    </row>
    <row r="48" spans="2:13" ht="27.75" customHeight="1">
      <c r="B48" s="1242"/>
      <c r="C48" s="1243"/>
      <c r="D48" s="106"/>
      <c r="E48" s="1248" t="s">
        <v>38</v>
      </c>
      <c r="F48" s="1248"/>
      <c r="G48" s="1248"/>
      <c r="H48" s="1249"/>
      <c r="I48" s="107" t="s">
        <v>511</v>
      </c>
      <c r="J48" s="108" t="s">
        <v>511</v>
      </c>
      <c r="K48" s="108" t="s">
        <v>511</v>
      </c>
      <c r="L48" s="108" t="s">
        <v>511</v>
      </c>
      <c r="M48" s="109" t="s">
        <v>511</v>
      </c>
    </row>
    <row r="49" spans="2:13" ht="27.75" customHeight="1">
      <c r="B49" s="1244"/>
      <c r="C49" s="1245"/>
      <c r="D49" s="106"/>
      <c r="E49" s="1248" t="s">
        <v>39</v>
      </c>
      <c r="F49" s="1248"/>
      <c r="G49" s="1248"/>
      <c r="H49" s="1249"/>
      <c r="I49" s="107" t="s">
        <v>511</v>
      </c>
      <c r="J49" s="108" t="s">
        <v>511</v>
      </c>
      <c r="K49" s="108" t="s">
        <v>511</v>
      </c>
      <c r="L49" s="108" t="s">
        <v>511</v>
      </c>
      <c r="M49" s="109" t="s">
        <v>511</v>
      </c>
    </row>
    <row r="50" spans="2:13" ht="27.75" customHeight="1">
      <c r="B50" s="1253" t="s">
        <v>40</v>
      </c>
      <c r="C50" s="1254"/>
      <c r="D50" s="112"/>
      <c r="E50" s="1248" t="s">
        <v>41</v>
      </c>
      <c r="F50" s="1248"/>
      <c r="G50" s="1248"/>
      <c r="H50" s="1249"/>
      <c r="I50" s="107">
        <v>22867</v>
      </c>
      <c r="J50" s="108">
        <v>23188</v>
      </c>
      <c r="K50" s="108">
        <v>22571</v>
      </c>
      <c r="L50" s="108">
        <v>22395</v>
      </c>
      <c r="M50" s="109">
        <v>22355</v>
      </c>
    </row>
    <row r="51" spans="2:13" ht="27.75" customHeight="1">
      <c r="B51" s="1242"/>
      <c r="C51" s="1243"/>
      <c r="D51" s="106"/>
      <c r="E51" s="1248" t="s">
        <v>42</v>
      </c>
      <c r="F51" s="1248"/>
      <c r="G51" s="1248"/>
      <c r="H51" s="1249"/>
      <c r="I51" s="107">
        <v>3430</v>
      </c>
      <c r="J51" s="108">
        <v>1370</v>
      </c>
      <c r="K51" s="108">
        <v>1637</v>
      </c>
      <c r="L51" s="108">
        <v>1831</v>
      </c>
      <c r="M51" s="109">
        <v>1918</v>
      </c>
    </row>
    <row r="52" spans="2:13" ht="27.75" customHeight="1">
      <c r="B52" s="1244"/>
      <c r="C52" s="1245"/>
      <c r="D52" s="106"/>
      <c r="E52" s="1248" t="s">
        <v>43</v>
      </c>
      <c r="F52" s="1248"/>
      <c r="G52" s="1248"/>
      <c r="H52" s="1249"/>
      <c r="I52" s="107">
        <v>67188</v>
      </c>
      <c r="J52" s="108">
        <v>65682</v>
      </c>
      <c r="K52" s="108">
        <v>64622</v>
      </c>
      <c r="L52" s="108">
        <v>62549</v>
      </c>
      <c r="M52" s="109">
        <v>60921</v>
      </c>
    </row>
    <row r="53" spans="2:13" ht="27.75" customHeight="1" thickBot="1">
      <c r="B53" s="1255" t="s">
        <v>44</v>
      </c>
      <c r="C53" s="1256"/>
      <c r="D53" s="113"/>
      <c r="E53" s="1257" t="s">
        <v>45</v>
      </c>
      <c r="F53" s="1257"/>
      <c r="G53" s="1257"/>
      <c r="H53" s="1258"/>
      <c r="I53" s="114">
        <v>1043</v>
      </c>
      <c r="J53" s="115">
        <v>-181</v>
      </c>
      <c r="K53" s="115">
        <v>-3233</v>
      </c>
      <c r="L53" s="115">
        <v>-7419</v>
      </c>
      <c r="M53" s="116">
        <v>-8395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I6SNOvYySVsKMsZCRsiRQM4pUojdPLhMlQWeYwucZZQ5zllDg8plCcozTD2N3Sjjtd7YLcNFA8bP+1O0EsPXA==" saltValue="nkIxHxY2Jg16nO6yW3T8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8" scale="87" orientation="landscape" r:id="rId1"/>
  <headerFooter alignWithMargins="0">
    <oddFooter>&amp;C&amp;P / &amp;N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267" t="s">
        <v>48</v>
      </c>
      <c r="D55" s="1267"/>
      <c r="E55" s="1268"/>
      <c r="F55" s="128">
        <v>5656</v>
      </c>
      <c r="G55" s="128">
        <v>5664</v>
      </c>
      <c r="H55" s="129">
        <v>5574</v>
      </c>
    </row>
    <row r="56" spans="2:8" ht="52.5" customHeight="1">
      <c r="B56" s="130"/>
      <c r="C56" s="1269" t="s">
        <v>49</v>
      </c>
      <c r="D56" s="1269"/>
      <c r="E56" s="1270"/>
      <c r="F56" s="131">
        <v>5991</v>
      </c>
      <c r="G56" s="131">
        <v>5703</v>
      </c>
      <c r="H56" s="132">
        <v>5613</v>
      </c>
    </row>
    <row r="57" spans="2:8" ht="53.25" customHeight="1">
      <c r="B57" s="130"/>
      <c r="C57" s="1271" t="s">
        <v>50</v>
      </c>
      <c r="D57" s="1271"/>
      <c r="E57" s="1272"/>
      <c r="F57" s="133">
        <v>13260</v>
      </c>
      <c r="G57" s="133">
        <v>12983</v>
      </c>
      <c r="H57" s="134">
        <v>13133</v>
      </c>
    </row>
    <row r="58" spans="2:8" ht="45.75" customHeight="1">
      <c r="B58" s="135"/>
      <c r="C58" s="1259" t="s">
        <v>580</v>
      </c>
      <c r="D58" s="1260"/>
      <c r="E58" s="1261"/>
      <c r="F58" s="136">
        <v>4177</v>
      </c>
      <c r="G58" s="136">
        <v>4189</v>
      </c>
      <c r="H58" s="137">
        <v>4196</v>
      </c>
    </row>
    <row r="59" spans="2:8" ht="45.75" customHeight="1">
      <c r="B59" s="135"/>
      <c r="C59" s="1259" t="s">
        <v>581</v>
      </c>
      <c r="D59" s="1260"/>
      <c r="E59" s="1261"/>
      <c r="F59" s="136">
        <v>3294</v>
      </c>
      <c r="G59" s="136">
        <v>3356</v>
      </c>
      <c r="H59" s="137">
        <v>3382</v>
      </c>
    </row>
    <row r="60" spans="2:8" ht="45.75" customHeight="1">
      <c r="B60" s="135"/>
      <c r="C60" s="1259" t="s">
        <v>582</v>
      </c>
      <c r="D60" s="1260"/>
      <c r="E60" s="1261"/>
      <c r="F60" s="136">
        <v>3392</v>
      </c>
      <c r="G60" s="136">
        <v>3027</v>
      </c>
      <c r="H60" s="137">
        <v>3047</v>
      </c>
    </row>
    <row r="61" spans="2:8" ht="45.75" customHeight="1">
      <c r="B61" s="135"/>
      <c r="C61" s="1259" t="s">
        <v>583</v>
      </c>
      <c r="D61" s="1260"/>
      <c r="E61" s="1261"/>
      <c r="F61" s="136">
        <v>796</v>
      </c>
      <c r="G61" s="136">
        <v>797</v>
      </c>
      <c r="H61" s="137">
        <v>799</v>
      </c>
    </row>
    <row r="62" spans="2:8" ht="45.75" customHeight="1" thickBot="1">
      <c r="B62" s="138"/>
      <c r="C62" s="1262" t="s">
        <v>584</v>
      </c>
      <c r="D62" s="1263"/>
      <c r="E62" s="1264"/>
      <c r="F62" s="139">
        <v>447</v>
      </c>
      <c r="G62" s="139">
        <v>465</v>
      </c>
      <c r="H62" s="140">
        <v>606</v>
      </c>
    </row>
    <row r="63" spans="2:8" ht="52.5" customHeight="1" thickBot="1">
      <c r="B63" s="141"/>
      <c r="C63" s="1265" t="s">
        <v>51</v>
      </c>
      <c r="D63" s="1265"/>
      <c r="E63" s="1266"/>
      <c r="F63" s="142">
        <v>24907</v>
      </c>
      <c r="G63" s="142">
        <v>24350</v>
      </c>
      <c r="H63" s="143">
        <v>24320</v>
      </c>
    </row>
    <row r="64" spans="2:8" ht="15" customHeight="1"/>
  </sheetData>
  <sheetProtection algorithmName="SHA-512" hashValue="fAQZ3odq7bTipC7sbBF58QMOqToPAm0Gk6DcRSfVb0CvhWkH7CZeezOeLhP4v/b90ln+6MHLhxgI6vsW8t/WlA==" saltValue="e4p0D85ugwOZ/wYyB+Mt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8" scale="61" orientation="landscape" r:id="rId1"/>
  <headerFooter alignWithMargins="0">
    <oddFooter>&amp;C&amp;P / &amp;N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72247</v>
      </c>
      <c r="E3" s="162"/>
      <c r="F3" s="163">
        <v>63257</v>
      </c>
      <c r="G3" s="164"/>
      <c r="H3" s="165"/>
    </row>
    <row r="4" spans="1:8">
      <c r="A4" s="166"/>
      <c r="B4" s="167"/>
      <c r="C4" s="168"/>
      <c r="D4" s="169">
        <v>49834</v>
      </c>
      <c r="E4" s="170"/>
      <c r="F4" s="171">
        <v>27259</v>
      </c>
      <c r="G4" s="172"/>
      <c r="H4" s="173"/>
    </row>
    <row r="5" spans="1:8">
      <c r="A5" s="154" t="s">
        <v>545</v>
      </c>
      <c r="B5" s="159"/>
      <c r="C5" s="160"/>
      <c r="D5" s="161">
        <v>54968</v>
      </c>
      <c r="E5" s="162"/>
      <c r="F5" s="163">
        <v>52308</v>
      </c>
      <c r="G5" s="164"/>
      <c r="H5" s="165"/>
    </row>
    <row r="6" spans="1:8">
      <c r="A6" s="166"/>
      <c r="B6" s="167"/>
      <c r="C6" s="168"/>
      <c r="D6" s="169">
        <v>28165</v>
      </c>
      <c r="E6" s="170"/>
      <c r="F6" s="171">
        <v>28695</v>
      </c>
      <c r="G6" s="172"/>
      <c r="H6" s="173"/>
    </row>
    <row r="7" spans="1:8">
      <c r="A7" s="154" t="s">
        <v>546</v>
      </c>
      <c r="B7" s="159"/>
      <c r="C7" s="160"/>
      <c r="D7" s="161">
        <v>54537</v>
      </c>
      <c r="E7" s="162"/>
      <c r="F7" s="163">
        <v>46402</v>
      </c>
      <c r="G7" s="164"/>
      <c r="H7" s="165"/>
    </row>
    <row r="8" spans="1:8">
      <c r="A8" s="166"/>
      <c r="B8" s="167"/>
      <c r="C8" s="168"/>
      <c r="D8" s="169">
        <v>25963</v>
      </c>
      <c r="E8" s="170"/>
      <c r="F8" s="171">
        <v>26897</v>
      </c>
      <c r="G8" s="172"/>
      <c r="H8" s="173"/>
    </row>
    <row r="9" spans="1:8">
      <c r="A9" s="154" t="s">
        <v>547</v>
      </c>
      <c r="B9" s="159"/>
      <c r="C9" s="160"/>
      <c r="D9" s="161">
        <v>49492</v>
      </c>
      <c r="E9" s="162"/>
      <c r="F9" s="163">
        <v>66343</v>
      </c>
      <c r="G9" s="164"/>
      <c r="H9" s="165"/>
    </row>
    <row r="10" spans="1:8">
      <c r="A10" s="166"/>
      <c r="B10" s="167"/>
      <c r="C10" s="168"/>
      <c r="D10" s="169">
        <v>19992</v>
      </c>
      <c r="E10" s="170"/>
      <c r="F10" s="171">
        <v>34529</v>
      </c>
      <c r="G10" s="172"/>
      <c r="H10" s="173"/>
    </row>
    <row r="11" spans="1:8">
      <c r="A11" s="154" t="s">
        <v>548</v>
      </c>
      <c r="B11" s="159"/>
      <c r="C11" s="160"/>
      <c r="D11" s="161">
        <v>57794</v>
      </c>
      <c r="E11" s="162"/>
      <c r="F11" s="163">
        <v>56416</v>
      </c>
      <c r="G11" s="164"/>
      <c r="H11" s="165"/>
    </row>
    <row r="12" spans="1:8">
      <c r="A12" s="166"/>
      <c r="B12" s="167"/>
      <c r="C12" s="174"/>
      <c r="D12" s="169">
        <v>20396</v>
      </c>
      <c r="E12" s="170"/>
      <c r="F12" s="171">
        <v>32623</v>
      </c>
      <c r="G12" s="172"/>
      <c r="H12" s="173"/>
    </row>
    <row r="13" spans="1:8">
      <c r="A13" s="154"/>
      <c r="B13" s="159"/>
      <c r="C13" s="175"/>
      <c r="D13" s="176">
        <v>57808</v>
      </c>
      <c r="E13" s="177"/>
      <c r="F13" s="178">
        <v>56945</v>
      </c>
      <c r="G13" s="179"/>
      <c r="H13" s="165"/>
    </row>
    <row r="14" spans="1:8">
      <c r="A14" s="166"/>
      <c r="B14" s="167"/>
      <c r="C14" s="168"/>
      <c r="D14" s="169">
        <v>28870</v>
      </c>
      <c r="E14" s="170"/>
      <c r="F14" s="171">
        <v>30001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5.42</v>
      </c>
      <c r="C19" s="180">
        <f>ROUND(VALUE(SUBSTITUTE(実質収支比率等に係る経年分析!G$48,"▲","-")),2)</f>
        <v>4.24</v>
      </c>
      <c r="D19" s="180">
        <f>ROUND(VALUE(SUBSTITUTE(実質収支比率等に係る経年分析!H$48,"▲","-")),2)</f>
        <v>5.28</v>
      </c>
      <c r="E19" s="180">
        <f>ROUND(VALUE(SUBSTITUTE(実質収支比率等に係る経年分析!I$48,"▲","-")),2)</f>
        <v>4.9000000000000004</v>
      </c>
      <c r="F19" s="180">
        <f>ROUND(VALUE(SUBSTITUTE(実質収支比率等に係る経年分析!J$48,"▲","-")),2)</f>
        <v>5.48</v>
      </c>
    </row>
    <row r="20" spans="1:11">
      <c r="A20" s="180" t="s">
        <v>55</v>
      </c>
      <c r="B20" s="180">
        <f>ROUND(VALUE(SUBSTITUTE(実質収支比率等に係る経年分析!F$47,"▲","-")),2)</f>
        <v>19.329999999999998</v>
      </c>
      <c r="C20" s="180">
        <f>ROUND(VALUE(SUBSTITUTE(実質収支比率等に係る経年分析!G$47,"▲","-")),2)</f>
        <v>19.52</v>
      </c>
      <c r="D20" s="180">
        <f>ROUND(VALUE(SUBSTITUTE(実質収支比率等に係る経年分析!H$47,"▲","-")),2)</f>
        <v>18.829999999999998</v>
      </c>
      <c r="E20" s="180">
        <f>ROUND(VALUE(SUBSTITUTE(実質収支比率等に係る経年分析!I$47,"▲","-")),2)</f>
        <v>18.88</v>
      </c>
      <c r="F20" s="180">
        <f>ROUND(VALUE(SUBSTITUTE(実質収支比率等に係る経年分析!J$47,"▲","-")),2)</f>
        <v>17.97</v>
      </c>
    </row>
    <row r="21" spans="1:11">
      <c r="A21" s="180" t="s">
        <v>56</v>
      </c>
      <c r="B21" s="180">
        <f>IF(ISNUMBER(VALUE(SUBSTITUTE(実質収支比率等に係る経年分析!F$49,"▲","-"))),ROUND(VALUE(SUBSTITUTE(実質収支比率等に係る経年分析!F$49,"▲","-")),2),NA())</f>
        <v>-0.91</v>
      </c>
      <c r="C21" s="180">
        <f>IF(ISNUMBER(VALUE(SUBSTITUTE(実質収支比率等に係る経年分析!G$49,"▲","-"))),ROUND(VALUE(SUBSTITUTE(実質収支比率等に係る経年分析!G$49,"▲","-")),2),NA())</f>
        <v>-1.17</v>
      </c>
      <c r="D21" s="180">
        <f>IF(ISNUMBER(VALUE(SUBSTITUTE(実質収支比率等に係る経年分析!H$49,"▲","-"))),ROUND(VALUE(SUBSTITUTE(実質収支比率等に係る経年分析!H$49,"▲","-")),2),NA())</f>
        <v>0.41</v>
      </c>
      <c r="E21" s="180">
        <f>IF(ISNUMBER(VALUE(SUBSTITUTE(実質収支比率等に係る経年分析!I$49,"▲","-"))),ROUND(VALUE(SUBSTITUTE(実質収支比率等に係る経年分析!I$49,"▲","-")),2),NA())</f>
        <v>-0.36</v>
      </c>
      <c r="F21" s="180">
        <f>IF(ISNUMBER(VALUE(SUBSTITUTE(実質収支比率等に係る経年分析!J$49,"▲","-"))),ROUND(VALUE(SUBSTITUTE(実質収支比率等に係る経年分析!J$49,"▲","-")),2),NA())</f>
        <v>0.45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2.27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0.95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1.48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0.57999999999999996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0.28000000000000003</v>
      </c>
    </row>
    <row r="32" spans="1:11">
      <c r="A32" s="181" t="str">
        <f>IF(連結実質赤字比率に係る赤字・黒字の構成分析!C$38="",NA(),連結実質赤字比率に係る赤字・黒字の構成分析!C$38)</f>
        <v>国民健康保険（施設勘定）特別会計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0.57999999999999996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0.28000000000000003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0.91</v>
      </c>
    </row>
    <row r="34" spans="1:16">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4.2300000000000004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4.8899999999999997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5.47</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9.3800000000000008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11.97</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6184</v>
      </c>
      <c r="E42" s="182"/>
      <c r="F42" s="182"/>
      <c r="G42" s="182">
        <f>'実質公債費比率（分子）の構造'!L$52</f>
        <v>6157</v>
      </c>
      <c r="H42" s="182"/>
      <c r="I42" s="182"/>
      <c r="J42" s="182">
        <f>'実質公債費比率（分子）の構造'!M$52</f>
        <v>6085</v>
      </c>
      <c r="K42" s="182"/>
      <c r="L42" s="182"/>
      <c r="M42" s="182">
        <f>'実質公債費比率（分子）の構造'!N$52</f>
        <v>6204</v>
      </c>
      <c r="N42" s="182"/>
      <c r="O42" s="182"/>
      <c r="P42" s="182">
        <f>'実質公債費比率（分子）の構造'!O$52</f>
        <v>6272</v>
      </c>
    </row>
    <row r="43" spans="1:16">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34</v>
      </c>
      <c r="C44" s="182"/>
      <c r="D44" s="182"/>
      <c r="E44" s="182">
        <f>'実質公債費比率（分子）の構造'!L$50</f>
        <v>29</v>
      </c>
      <c r="F44" s="182"/>
      <c r="G44" s="182"/>
      <c r="H44" s="182">
        <f>'実質公債費比率（分子）の構造'!M$50</f>
        <v>29</v>
      </c>
      <c r="I44" s="182"/>
      <c r="J44" s="182"/>
      <c r="K44" s="182">
        <f>'実質公債費比率（分子）の構造'!N$50</f>
        <v>20</v>
      </c>
      <c r="L44" s="182"/>
      <c r="M44" s="182"/>
      <c r="N44" s="182">
        <f>'実質公債費比率（分子）の構造'!O$50</f>
        <v>14</v>
      </c>
      <c r="O44" s="182"/>
      <c r="P44" s="182"/>
    </row>
    <row r="45" spans="1:16">
      <c r="A45" s="182" t="s">
        <v>66</v>
      </c>
      <c r="B45" s="182">
        <f>'実質公債費比率（分子）の構造'!K$49</f>
        <v>568</v>
      </c>
      <c r="C45" s="182"/>
      <c r="D45" s="182"/>
      <c r="E45" s="182">
        <f>'実質公債費比率（分子）の構造'!L$49</f>
        <v>556</v>
      </c>
      <c r="F45" s="182"/>
      <c r="G45" s="182"/>
      <c r="H45" s="182">
        <f>'実質公債費比率（分子）の構造'!M$49</f>
        <v>530</v>
      </c>
      <c r="I45" s="182"/>
      <c r="J45" s="182"/>
      <c r="K45" s="182">
        <f>'実質公債費比率（分子）の構造'!N$49</f>
        <v>541</v>
      </c>
      <c r="L45" s="182"/>
      <c r="M45" s="182"/>
      <c r="N45" s="182">
        <f>'実質公債費比率（分子）の構造'!O$49</f>
        <v>527</v>
      </c>
      <c r="O45" s="182"/>
      <c r="P45" s="182"/>
    </row>
    <row r="46" spans="1:16">
      <c r="A46" s="182" t="s">
        <v>67</v>
      </c>
      <c r="B46" s="182">
        <f>'実質公債費比率（分子）の構造'!K$48</f>
        <v>1753</v>
      </c>
      <c r="C46" s="182"/>
      <c r="D46" s="182"/>
      <c r="E46" s="182">
        <f>'実質公債費比率（分子）の構造'!L$48</f>
        <v>1713</v>
      </c>
      <c r="F46" s="182"/>
      <c r="G46" s="182"/>
      <c r="H46" s="182">
        <f>'実質公債費比率（分子）の構造'!M$48</f>
        <v>1716</v>
      </c>
      <c r="I46" s="182"/>
      <c r="J46" s="182"/>
      <c r="K46" s="182">
        <f>'実質公債費比率（分子）の構造'!N$48</f>
        <v>1660</v>
      </c>
      <c r="L46" s="182"/>
      <c r="M46" s="182"/>
      <c r="N46" s="182">
        <f>'実質公債費比率（分子）の構造'!O$48</f>
        <v>1642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5936</v>
      </c>
      <c r="C49" s="182"/>
      <c r="D49" s="182"/>
      <c r="E49" s="182">
        <f>'実質公債費比率（分子）の構造'!L$45</f>
        <v>6197</v>
      </c>
      <c r="F49" s="182"/>
      <c r="G49" s="182"/>
      <c r="H49" s="182">
        <f>'実質公債費比率（分子）の構造'!M$45</f>
        <v>5906</v>
      </c>
      <c r="I49" s="182"/>
      <c r="J49" s="182"/>
      <c r="K49" s="182">
        <f>'実質公債費比率（分子）の構造'!N$45</f>
        <v>6174</v>
      </c>
      <c r="L49" s="182"/>
      <c r="M49" s="182"/>
      <c r="N49" s="182">
        <f>'実質公債費比率（分子）の構造'!O$45</f>
        <v>6264</v>
      </c>
      <c r="O49" s="182"/>
      <c r="P49" s="182"/>
    </row>
    <row r="50" spans="1:16">
      <c r="A50" s="182" t="s">
        <v>71</v>
      </c>
      <c r="B50" s="182" t="e">
        <f>NA()</f>
        <v>#N/A</v>
      </c>
      <c r="C50" s="182">
        <f>IF(ISNUMBER('実質公債費比率（分子）の構造'!K$53),'実質公債費比率（分子）の構造'!K$53,NA())</f>
        <v>2107</v>
      </c>
      <c r="D50" s="182" t="e">
        <f>NA()</f>
        <v>#N/A</v>
      </c>
      <c r="E50" s="182" t="e">
        <f>NA()</f>
        <v>#N/A</v>
      </c>
      <c r="F50" s="182">
        <f>IF(ISNUMBER('実質公債費比率（分子）の構造'!L$53),'実質公債費比率（分子）の構造'!L$53,NA())</f>
        <v>2338</v>
      </c>
      <c r="G50" s="182" t="e">
        <f>NA()</f>
        <v>#N/A</v>
      </c>
      <c r="H50" s="182" t="e">
        <f>NA()</f>
        <v>#N/A</v>
      </c>
      <c r="I50" s="182">
        <f>IF(ISNUMBER('実質公債費比率（分子）の構造'!M$53),'実質公債費比率（分子）の構造'!M$53,NA())</f>
        <v>2096</v>
      </c>
      <c r="J50" s="182" t="e">
        <f>NA()</f>
        <v>#N/A</v>
      </c>
      <c r="K50" s="182" t="e">
        <f>NA()</f>
        <v>#N/A</v>
      </c>
      <c r="L50" s="182">
        <f>IF(ISNUMBER('実質公債費比率（分子）の構造'!N$53),'実質公債費比率（分子）の構造'!N$53,NA())</f>
        <v>2191</v>
      </c>
      <c r="M50" s="182" t="e">
        <f>NA()</f>
        <v>#N/A</v>
      </c>
      <c r="N50" s="182" t="e">
        <f>NA()</f>
        <v>#N/A</v>
      </c>
      <c r="O50" s="182">
        <f>IF(ISNUMBER('実質公債費比率（分子）の構造'!O$53),'実質公債費比率（分子）の構造'!O$53,NA())</f>
        <v>2175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67188</v>
      </c>
      <c r="E56" s="181"/>
      <c r="F56" s="181"/>
      <c r="G56" s="181">
        <f>'将来負担比率（分子）の構造'!J$52</f>
        <v>65682</v>
      </c>
      <c r="H56" s="181"/>
      <c r="I56" s="181"/>
      <c r="J56" s="181">
        <f>'将来負担比率（分子）の構造'!K$52</f>
        <v>64622</v>
      </c>
      <c r="K56" s="181"/>
      <c r="L56" s="181"/>
      <c r="M56" s="181">
        <f>'将来負担比率（分子）の構造'!L$52</f>
        <v>62549</v>
      </c>
      <c r="N56" s="181"/>
      <c r="O56" s="181"/>
      <c r="P56" s="181">
        <f>'将来負担比率（分子）の構造'!M$52</f>
        <v>60921</v>
      </c>
    </row>
    <row r="57" spans="1:16">
      <c r="A57" s="181" t="s">
        <v>42</v>
      </c>
      <c r="B57" s="181"/>
      <c r="C57" s="181"/>
      <c r="D57" s="181">
        <f>'将来負担比率（分子）の構造'!I$51</f>
        <v>3430</v>
      </c>
      <c r="E57" s="181"/>
      <c r="F57" s="181"/>
      <c r="G57" s="181">
        <f>'将来負担比率（分子）の構造'!J$51</f>
        <v>1370</v>
      </c>
      <c r="H57" s="181"/>
      <c r="I57" s="181"/>
      <c r="J57" s="181">
        <f>'将来負担比率（分子）の構造'!K$51</f>
        <v>1637</v>
      </c>
      <c r="K57" s="181"/>
      <c r="L57" s="181"/>
      <c r="M57" s="181">
        <f>'将来負担比率（分子）の構造'!L$51</f>
        <v>1831</v>
      </c>
      <c r="N57" s="181"/>
      <c r="O57" s="181"/>
      <c r="P57" s="181">
        <f>'将来負担比率（分子）の構造'!M$51</f>
        <v>1918</v>
      </c>
    </row>
    <row r="58" spans="1:16">
      <c r="A58" s="181" t="s">
        <v>41</v>
      </c>
      <c r="B58" s="181"/>
      <c r="C58" s="181"/>
      <c r="D58" s="181">
        <f>'将来負担比率（分子）の構造'!I$50</f>
        <v>22867</v>
      </c>
      <c r="E58" s="181"/>
      <c r="F58" s="181"/>
      <c r="G58" s="181">
        <f>'将来負担比率（分子）の構造'!J$50</f>
        <v>23188</v>
      </c>
      <c r="H58" s="181"/>
      <c r="I58" s="181"/>
      <c r="J58" s="181">
        <f>'将来負担比率（分子）の構造'!K$50</f>
        <v>22571</v>
      </c>
      <c r="K58" s="181"/>
      <c r="L58" s="181"/>
      <c r="M58" s="181">
        <f>'将来負担比率（分子）の構造'!L$50</f>
        <v>22395</v>
      </c>
      <c r="N58" s="181"/>
      <c r="O58" s="181"/>
      <c r="P58" s="181">
        <f>'将来負担比率（分子）の構造'!M$50</f>
        <v>22355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f>'将来負担比率（分子）の構造'!K$46</f>
        <v>1</v>
      </c>
      <c r="I61" s="181"/>
      <c r="J61" s="181"/>
      <c r="K61" s="181" t="str">
        <f>'将来負担比率（分子）の構造'!L$46</f>
        <v>-</v>
      </c>
      <c r="L61" s="181"/>
      <c r="M61" s="181"/>
      <c r="N61" s="181">
        <f>'将来負担比率（分子）の構造'!M$46</f>
        <v>155</v>
      </c>
      <c r="O61" s="181"/>
      <c r="P61" s="181"/>
    </row>
    <row r="62" spans="1:16">
      <c r="A62" s="181" t="s">
        <v>35</v>
      </c>
      <c r="B62" s="181">
        <f>'将来負担比率（分子）の構造'!I$45</f>
        <v>8352</v>
      </c>
      <c r="C62" s="181"/>
      <c r="D62" s="181"/>
      <c r="E62" s="181">
        <f>'将来負担比率（分子）の構造'!J$45</f>
        <v>7295</v>
      </c>
      <c r="F62" s="181"/>
      <c r="G62" s="181"/>
      <c r="H62" s="181">
        <f>'将来負担比率（分子）の構造'!K$45</f>
        <v>6721</v>
      </c>
      <c r="I62" s="181"/>
      <c r="J62" s="181"/>
      <c r="K62" s="181">
        <f>'将来負担比率（分子）の構造'!L$45</f>
        <v>5994</v>
      </c>
      <c r="L62" s="181"/>
      <c r="M62" s="181"/>
      <c r="N62" s="181">
        <f>'将来負担比率（分子）の構造'!M$45</f>
        <v>6018</v>
      </c>
      <c r="O62" s="181"/>
      <c r="P62" s="181"/>
    </row>
    <row r="63" spans="1:16">
      <c r="A63" s="181" t="s">
        <v>34</v>
      </c>
      <c r="B63" s="181">
        <f>'将来負担比率（分子）の構造'!I$44</f>
        <v>2928</v>
      </c>
      <c r="C63" s="181"/>
      <c r="D63" s="181"/>
      <c r="E63" s="181">
        <f>'将来負担比率（分子）の構造'!J$44</f>
        <v>2494</v>
      </c>
      <c r="F63" s="181"/>
      <c r="G63" s="181"/>
      <c r="H63" s="181">
        <f>'将来負担比率（分子）の構造'!K$44</f>
        <v>2001</v>
      </c>
      <c r="I63" s="181"/>
      <c r="J63" s="181"/>
      <c r="K63" s="181">
        <f>'将来負担比率（分子）の構造'!L$44</f>
        <v>1484</v>
      </c>
      <c r="L63" s="181"/>
      <c r="M63" s="181"/>
      <c r="N63" s="181">
        <f>'将来負担比率（分子）の構造'!M$44</f>
        <v>992</v>
      </c>
      <c r="O63" s="181"/>
      <c r="P63" s="181"/>
    </row>
    <row r="64" spans="1:16">
      <c r="A64" s="181" t="s">
        <v>33</v>
      </c>
      <c r="B64" s="181">
        <f>'将来負担比率（分子）の構造'!I$43</f>
        <v>22588</v>
      </c>
      <c r="C64" s="181"/>
      <c r="D64" s="181"/>
      <c r="E64" s="181">
        <f>'将来負担比率（分子）の構造'!J$43</f>
        <v>20830</v>
      </c>
      <c r="F64" s="181"/>
      <c r="G64" s="181"/>
      <c r="H64" s="181">
        <f>'将来負担比率（分子）の構造'!K$43</f>
        <v>17864</v>
      </c>
      <c r="I64" s="181"/>
      <c r="J64" s="181"/>
      <c r="K64" s="181">
        <f>'将来負担比率（分子）の構造'!L$43</f>
        <v>14697</v>
      </c>
      <c r="L64" s="181"/>
      <c r="M64" s="181"/>
      <c r="N64" s="181">
        <f>'将来負担比率（分子）の構造'!M$43</f>
        <v>13950</v>
      </c>
      <c r="O64" s="181"/>
      <c r="P64" s="181"/>
    </row>
    <row r="65" spans="1:16">
      <c r="A65" s="181" t="s">
        <v>32</v>
      </c>
      <c r="B65" s="181">
        <f>'将来負担比率（分子）の構造'!I$42</f>
        <v>1309</v>
      </c>
      <c r="C65" s="181"/>
      <c r="D65" s="181"/>
      <c r="E65" s="181">
        <f>'将来負担比率（分子）の構造'!J$42</f>
        <v>1330</v>
      </c>
      <c r="F65" s="181"/>
      <c r="G65" s="181"/>
      <c r="H65" s="181">
        <f>'将来負担比率（分子）の構造'!K$42</f>
        <v>1397</v>
      </c>
      <c r="I65" s="181"/>
      <c r="J65" s="181"/>
      <c r="K65" s="181">
        <f>'将来負担比率（分子）の構造'!L$42</f>
        <v>1515</v>
      </c>
      <c r="L65" s="181"/>
      <c r="M65" s="181"/>
      <c r="N65" s="181">
        <f>'将来負担比率（分子）の構造'!M$42</f>
        <v>1405</v>
      </c>
      <c r="O65" s="181"/>
      <c r="P65" s="181"/>
    </row>
    <row r="66" spans="1:16">
      <c r="A66" s="181" t="s">
        <v>31</v>
      </c>
      <c r="B66" s="181">
        <f>'将来負担比率（分子）の構造'!I$41</f>
        <v>59350</v>
      </c>
      <c r="C66" s="181"/>
      <c r="D66" s="181"/>
      <c r="E66" s="181">
        <f>'将来負担比率（分子）の構造'!J$41</f>
        <v>58109</v>
      </c>
      <c r="F66" s="181"/>
      <c r="G66" s="181"/>
      <c r="H66" s="181">
        <f>'将来負担比率（分子）の構造'!K$41</f>
        <v>57611</v>
      </c>
      <c r="I66" s="181"/>
      <c r="J66" s="181"/>
      <c r="K66" s="181">
        <f>'将来負担比率（分子）の構造'!L$41</f>
        <v>55666</v>
      </c>
      <c r="L66" s="181"/>
      <c r="M66" s="181"/>
      <c r="N66" s="181">
        <f>'将来負担比率（分子）の構造'!M$41</f>
        <v>54280</v>
      </c>
      <c r="O66" s="181"/>
      <c r="P66" s="181"/>
    </row>
    <row r="67" spans="1:16">
      <c r="A67" s="181" t="s">
        <v>75</v>
      </c>
      <c r="B67" s="181" t="e">
        <f>NA()</f>
        <v>#N/A</v>
      </c>
      <c r="C67" s="181">
        <f>IF(ISNUMBER('将来負担比率（分子）の構造'!I$53), IF('将来負担比率（分子）の構造'!I$53 &lt; 0, 0, '将来負担比率（分子）の構造'!I$53), NA())</f>
        <v>1043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5656</v>
      </c>
      <c r="C72" s="185">
        <f>基金残高に係る経年分析!G55</f>
        <v>5664</v>
      </c>
      <c r="D72" s="185">
        <f>基金残高に係る経年分析!H55</f>
        <v>5574</v>
      </c>
    </row>
    <row r="73" spans="1:16">
      <c r="A73" s="184" t="s">
        <v>78</v>
      </c>
      <c r="B73" s="185">
        <f>基金残高に係る経年分析!F56</f>
        <v>5991</v>
      </c>
      <c r="C73" s="185">
        <f>基金残高に係る経年分析!G56</f>
        <v>5703</v>
      </c>
      <c r="D73" s="185">
        <f>基金残高に係る経年分析!H56</f>
        <v>5613</v>
      </c>
    </row>
    <row r="74" spans="1:16">
      <c r="A74" s="184" t="s">
        <v>79</v>
      </c>
      <c r="B74" s="185">
        <f>基金残高に係る経年分析!F57</f>
        <v>13260</v>
      </c>
      <c r="C74" s="185">
        <f>基金残高に係る経年分析!G57</f>
        <v>12983</v>
      </c>
      <c r="D74" s="185">
        <f>基金残高に係る経年分析!H57</f>
        <v>13133</v>
      </c>
    </row>
  </sheetData>
  <sheetProtection algorithmName="SHA-512" hashValue="6WUVQOaf/Z0ytxbShuyZNgaJnsUxbD3ecMyYYz9YsMPO1e/2GFfGG0tYmuKAtqQqwH8Pd1lEqii1nCwJCjOIFw==" saltValue="S/einr0xtd6nClN6w0FD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223</v>
      </c>
      <c r="C5" s="634"/>
      <c r="D5" s="634"/>
      <c r="E5" s="634"/>
      <c r="F5" s="634"/>
      <c r="G5" s="634"/>
      <c r="H5" s="634"/>
      <c r="I5" s="634"/>
      <c r="J5" s="634"/>
      <c r="K5" s="634"/>
      <c r="L5" s="634"/>
      <c r="M5" s="634"/>
      <c r="N5" s="634"/>
      <c r="O5" s="634"/>
      <c r="P5" s="634"/>
      <c r="Q5" s="635"/>
      <c r="R5" s="636">
        <v>17360611</v>
      </c>
      <c r="S5" s="637"/>
      <c r="T5" s="637"/>
      <c r="U5" s="637"/>
      <c r="V5" s="637"/>
      <c r="W5" s="637"/>
      <c r="X5" s="637"/>
      <c r="Y5" s="638"/>
      <c r="Z5" s="639">
        <v>26.8</v>
      </c>
      <c r="AA5" s="639"/>
      <c r="AB5" s="639"/>
      <c r="AC5" s="639"/>
      <c r="AD5" s="640">
        <v>16856345</v>
      </c>
      <c r="AE5" s="640"/>
      <c r="AF5" s="640"/>
      <c r="AG5" s="640"/>
      <c r="AH5" s="640"/>
      <c r="AI5" s="640"/>
      <c r="AJ5" s="640"/>
      <c r="AK5" s="640"/>
      <c r="AL5" s="641">
        <v>56.5</v>
      </c>
      <c r="AM5" s="642"/>
      <c r="AN5" s="642"/>
      <c r="AO5" s="643"/>
      <c r="AP5" s="633" t="s">
        <v>224</v>
      </c>
      <c r="AQ5" s="634"/>
      <c r="AR5" s="634"/>
      <c r="AS5" s="634"/>
      <c r="AT5" s="634"/>
      <c r="AU5" s="634"/>
      <c r="AV5" s="634"/>
      <c r="AW5" s="634"/>
      <c r="AX5" s="634"/>
      <c r="AY5" s="634"/>
      <c r="AZ5" s="634"/>
      <c r="BA5" s="634"/>
      <c r="BB5" s="634"/>
      <c r="BC5" s="634"/>
      <c r="BD5" s="634"/>
      <c r="BE5" s="634"/>
      <c r="BF5" s="635"/>
      <c r="BG5" s="647">
        <v>16849454</v>
      </c>
      <c r="BH5" s="648"/>
      <c r="BI5" s="648"/>
      <c r="BJ5" s="648"/>
      <c r="BK5" s="648"/>
      <c r="BL5" s="648"/>
      <c r="BM5" s="648"/>
      <c r="BN5" s="649"/>
      <c r="BO5" s="650">
        <v>97.1</v>
      </c>
      <c r="BP5" s="650"/>
      <c r="BQ5" s="650"/>
      <c r="BR5" s="650"/>
      <c r="BS5" s="651">
        <v>211282</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c r="B6" s="644" t="s">
        <v>228</v>
      </c>
      <c r="C6" s="645"/>
      <c r="D6" s="645"/>
      <c r="E6" s="645"/>
      <c r="F6" s="645"/>
      <c r="G6" s="645"/>
      <c r="H6" s="645"/>
      <c r="I6" s="645"/>
      <c r="J6" s="645"/>
      <c r="K6" s="645"/>
      <c r="L6" s="645"/>
      <c r="M6" s="645"/>
      <c r="N6" s="645"/>
      <c r="O6" s="645"/>
      <c r="P6" s="645"/>
      <c r="Q6" s="646"/>
      <c r="R6" s="647">
        <v>358906</v>
      </c>
      <c r="S6" s="648"/>
      <c r="T6" s="648"/>
      <c r="U6" s="648"/>
      <c r="V6" s="648"/>
      <c r="W6" s="648"/>
      <c r="X6" s="648"/>
      <c r="Y6" s="649"/>
      <c r="Z6" s="650">
        <v>0.6</v>
      </c>
      <c r="AA6" s="650"/>
      <c r="AB6" s="650"/>
      <c r="AC6" s="650"/>
      <c r="AD6" s="651">
        <v>358906</v>
      </c>
      <c r="AE6" s="651"/>
      <c r="AF6" s="651"/>
      <c r="AG6" s="651"/>
      <c r="AH6" s="651"/>
      <c r="AI6" s="651"/>
      <c r="AJ6" s="651"/>
      <c r="AK6" s="651"/>
      <c r="AL6" s="652">
        <v>1.2</v>
      </c>
      <c r="AM6" s="653"/>
      <c r="AN6" s="653"/>
      <c r="AO6" s="654"/>
      <c r="AP6" s="644" t="s">
        <v>229</v>
      </c>
      <c r="AQ6" s="645"/>
      <c r="AR6" s="645"/>
      <c r="AS6" s="645"/>
      <c r="AT6" s="645"/>
      <c r="AU6" s="645"/>
      <c r="AV6" s="645"/>
      <c r="AW6" s="645"/>
      <c r="AX6" s="645"/>
      <c r="AY6" s="645"/>
      <c r="AZ6" s="645"/>
      <c r="BA6" s="645"/>
      <c r="BB6" s="645"/>
      <c r="BC6" s="645"/>
      <c r="BD6" s="645"/>
      <c r="BE6" s="645"/>
      <c r="BF6" s="646"/>
      <c r="BG6" s="647">
        <v>16849454</v>
      </c>
      <c r="BH6" s="648"/>
      <c r="BI6" s="648"/>
      <c r="BJ6" s="648"/>
      <c r="BK6" s="648"/>
      <c r="BL6" s="648"/>
      <c r="BM6" s="648"/>
      <c r="BN6" s="649"/>
      <c r="BO6" s="650">
        <v>97.1</v>
      </c>
      <c r="BP6" s="650"/>
      <c r="BQ6" s="650"/>
      <c r="BR6" s="650"/>
      <c r="BS6" s="651">
        <v>211282</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262888</v>
      </c>
      <c r="CS6" s="648"/>
      <c r="CT6" s="648"/>
      <c r="CU6" s="648"/>
      <c r="CV6" s="648"/>
      <c r="CW6" s="648"/>
      <c r="CX6" s="648"/>
      <c r="CY6" s="649"/>
      <c r="CZ6" s="641">
        <v>0.4</v>
      </c>
      <c r="DA6" s="642"/>
      <c r="DB6" s="642"/>
      <c r="DC6" s="661"/>
      <c r="DD6" s="656" t="s">
        <v>231</v>
      </c>
      <c r="DE6" s="648"/>
      <c r="DF6" s="648"/>
      <c r="DG6" s="648"/>
      <c r="DH6" s="648"/>
      <c r="DI6" s="648"/>
      <c r="DJ6" s="648"/>
      <c r="DK6" s="648"/>
      <c r="DL6" s="648"/>
      <c r="DM6" s="648"/>
      <c r="DN6" s="648"/>
      <c r="DO6" s="648"/>
      <c r="DP6" s="649"/>
      <c r="DQ6" s="656">
        <v>262888</v>
      </c>
      <c r="DR6" s="648"/>
      <c r="DS6" s="648"/>
      <c r="DT6" s="648"/>
      <c r="DU6" s="648"/>
      <c r="DV6" s="648"/>
      <c r="DW6" s="648"/>
      <c r="DX6" s="648"/>
      <c r="DY6" s="648"/>
      <c r="DZ6" s="648"/>
      <c r="EA6" s="648"/>
      <c r="EB6" s="648"/>
      <c r="EC6" s="657"/>
    </row>
    <row r="7" spans="2:143" ht="11.25" customHeight="1">
      <c r="B7" s="644" t="s">
        <v>232</v>
      </c>
      <c r="C7" s="645"/>
      <c r="D7" s="645"/>
      <c r="E7" s="645"/>
      <c r="F7" s="645"/>
      <c r="G7" s="645"/>
      <c r="H7" s="645"/>
      <c r="I7" s="645"/>
      <c r="J7" s="645"/>
      <c r="K7" s="645"/>
      <c r="L7" s="645"/>
      <c r="M7" s="645"/>
      <c r="N7" s="645"/>
      <c r="O7" s="645"/>
      <c r="P7" s="645"/>
      <c r="Q7" s="646"/>
      <c r="R7" s="647">
        <v>16391</v>
      </c>
      <c r="S7" s="648"/>
      <c r="T7" s="648"/>
      <c r="U7" s="648"/>
      <c r="V7" s="648"/>
      <c r="W7" s="648"/>
      <c r="X7" s="648"/>
      <c r="Y7" s="649"/>
      <c r="Z7" s="650">
        <v>0</v>
      </c>
      <c r="AA7" s="650"/>
      <c r="AB7" s="650"/>
      <c r="AC7" s="650"/>
      <c r="AD7" s="651">
        <v>16391</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7165635</v>
      </c>
      <c r="BH7" s="648"/>
      <c r="BI7" s="648"/>
      <c r="BJ7" s="648"/>
      <c r="BK7" s="648"/>
      <c r="BL7" s="648"/>
      <c r="BM7" s="648"/>
      <c r="BN7" s="649"/>
      <c r="BO7" s="650">
        <v>41.3</v>
      </c>
      <c r="BP7" s="650"/>
      <c r="BQ7" s="650"/>
      <c r="BR7" s="650"/>
      <c r="BS7" s="651">
        <v>211282</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17523430</v>
      </c>
      <c r="CS7" s="648"/>
      <c r="CT7" s="648"/>
      <c r="CU7" s="648"/>
      <c r="CV7" s="648"/>
      <c r="CW7" s="648"/>
      <c r="CX7" s="648"/>
      <c r="CY7" s="649"/>
      <c r="CZ7" s="650">
        <v>28</v>
      </c>
      <c r="DA7" s="650"/>
      <c r="DB7" s="650"/>
      <c r="DC7" s="650"/>
      <c r="DD7" s="656">
        <v>620779</v>
      </c>
      <c r="DE7" s="648"/>
      <c r="DF7" s="648"/>
      <c r="DG7" s="648"/>
      <c r="DH7" s="648"/>
      <c r="DI7" s="648"/>
      <c r="DJ7" s="648"/>
      <c r="DK7" s="648"/>
      <c r="DL7" s="648"/>
      <c r="DM7" s="648"/>
      <c r="DN7" s="648"/>
      <c r="DO7" s="648"/>
      <c r="DP7" s="649"/>
      <c r="DQ7" s="656">
        <v>4462699</v>
      </c>
      <c r="DR7" s="648"/>
      <c r="DS7" s="648"/>
      <c r="DT7" s="648"/>
      <c r="DU7" s="648"/>
      <c r="DV7" s="648"/>
      <c r="DW7" s="648"/>
      <c r="DX7" s="648"/>
      <c r="DY7" s="648"/>
      <c r="DZ7" s="648"/>
      <c r="EA7" s="648"/>
      <c r="EB7" s="648"/>
      <c r="EC7" s="657"/>
    </row>
    <row r="8" spans="2:143" ht="11.25" customHeight="1">
      <c r="B8" s="644" t="s">
        <v>235</v>
      </c>
      <c r="C8" s="645"/>
      <c r="D8" s="645"/>
      <c r="E8" s="645"/>
      <c r="F8" s="645"/>
      <c r="G8" s="645"/>
      <c r="H8" s="645"/>
      <c r="I8" s="645"/>
      <c r="J8" s="645"/>
      <c r="K8" s="645"/>
      <c r="L8" s="645"/>
      <c r="M8" s="645"/>
      <c r="N8" s="645"/>
      <c r="O8" s="645"/>
      <c r="P8" s="645"/>
      <c r="Q8" s="646"/>
      <c r="R8" s="647">
        <v>60628</v>
      </c>
      <c r="S8" s="648"/>
      <c r="T8" s="648"/>
      <c r="U8" s="648"/>
      <c r="V8" s="648"/>
      <c r="W8" s="648"/>
      <c r="X8" s="648"/>
      <c r="Y8" s="649"/>
      <c r="Z8" s="650">
        <v>0.1</v>
      </c>
      <c r="AA8" s="650"/>
      <c r="AB8" s="650"/>
      <c r="AC8" s="650"/>
      <c r="AD8" s="651">
        <v>60628</v>
      </c>
      <c r="AE8" s="651"/>
      <c r="AF8" s="651"/>
      <c r="AG8" s="651"/>
      <c r="AH8" s="651"/>
      <c r="AI8" s="651"/>
      <c r="AJ8" s="651"/>
      <c r="AK8" s="651"/>
      <c r="AL8" s="652">
        <v>0.2</v>
      </c>
      <c r="AM8" s="653"/>
      <c r="AN8" s="653"/>
      <c r="AO8" s="654"/>
      <c r="AP8" s="644" t="s">
        <v>236</v>
      </c>
      <c r="AQ8" s="645"/>
      <c r="AR8" s="645"/>
      <c r="AS8" s="645"/>
      <c r="AT8" s="645"/>
      <c r="AU8" s="645"/>
      <c r="AV8" s="645"/>
      <c r="AW8" s="645"/>
      <c r="AX8" s="645"/>
      <c r="AY8" s="645"/>
      <c r="AZ8" s="645"/>
      <c r="BA8" s="645"/>
      <c r="BB8" s="645"/>
      <c r="BC8" s="645"/>
      <c r="BD8" s="645"/>
      <c r="BE8" s="645"/>
      <c r="BF8" s="646"/>
      <c r="BG8" s="647">
        <v>209111</v>
      </c>
      <c r="BH8" s="648"/>
      <c r="BI8" s="648"/>
      <c r="BJ8" s="648"/>
      <c r="BK8" s="648"/>
      <c r="BL8" s="648"/>
      <c r="BM8" s="648"/>
      <c r="BN8" s="649"/>
      <c r="BO8" s="650">
        <v>1.2</v>
      </c>
      <c r="BP8" s="650"/>
      <c r="BQ8" s="650"/>
      <c r="BR8" s="650"/>
      <c r="BS8" s="656" t="s">
        <v>130</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17099560</v>
      </c>
      <c r="CS8" s="648"/>
      <c r="CT8" s="648"/>
      <c r="CU8" s="648"/>
      <c r="CV8" s="648"/>
      <c r="CW8" s="648"/>
      <c r="CX8" s="648"/>
      <c r="CY8" s="649"/>
      <c r="CZ8" s="650">
        <v>27.3</v>
      </c>
      <c r="DA8" s="650"/>
      <c r="DB8" s="650"/>
      <c r="DC8" s="650"/>
      <c r="DD8" s="656">
        <v>184256</v>
      </c>
      <c r="DE8" s="648"/>
      <c r="DF8" s="648"/>
      <c r="DG8" s="648"/>
      <c r="DH8" s="648"/>
      <c r="DI8" s="648"/>
      <c r="DJ8" s="648"/>
      <c r="DK8" s="648"/>
      <c r="DL8" s="648"/>
      <c r="DM8" s="648"/>
      <c r="DN8" s="648"/>
      <c r="DO8" s="648"/>
      <c r="DP8" s="649"/>
      <c r="DQ8" s="656">
        <v>8949901</v>
      </c>
      <c r="DR8" s="648"/>
      <c r="DS8" s="648"/>
      <c r="DT8" s="648"/>
      <c r="DU8" s="648"/>
      <c r="DV8" s="648"/>
      <c r="DW8" s="648"/>
      <c r="DX8" s="648"/>
      <c r="DY8" s="648"/>
      <c r="DZ8" s="648"/>
      <c r="EA8" s="648"/>
      <c r="EB8" s="648"/>
      <c r="EC8" s="657"/>
    </row>
    <row r="9" spans="2:143" ht="11.25" customHeight="1">
      <c r="B9" s="644" t="s">
        <v>238</v>
      </c>
      <c r="C9" s="645"/>
      <c r="D9" s="645"/>
      <c r="E9" s="645"/>
      <c r="F9" s="645"/>
      <c r="G9" s="645"/>
      <c r="H9" s="645"/>
      <c r="I9" s="645"/>
      <c r="J9" s="645"/>
      <c r="K9" s="645"/>
      <c r="L9" s="645"/>
      <c r="M9" s="645"/>
      <c r="N9" s="645"/>
      <c r="O9" s="645"/>
      <c r="P9" s="645"/>
      <c r="Q9" s="646"/>
      <c r="R9" s="647">
        <v>78049</v>
      </c>
      <c r="S9" s="648"/>
      <c r="T9" s="648"/>
      <c r="U9" s="648"/>
      <c r="V9" s="648"/>
      <c r="W9" s="648"/>
      <c r="X9" s="648"/>
      <c r="Y9" s="649"/>
      <c r="Z9" s="650">
        <v>0.1</v>
      </c>
      <c r="AA9" s="650"/>
      <c r="AB9" s="650"/>
      <c r="AC9" s="650"/>
      <c r="AD9" s="651">
        <v>78049</v>
      </c>
      <c r="AE9" s="651"/>
      <c r="AF9" s="651"/>
      <c r="AG9" s="651"/>
      <c r="AH9" s="651"/>
      <c r="AI9" s="651"/>
      <c r="AJ9" s="651"/>
      <c r="AK9" s="651"/>
      <c r="AL9" s="652">
        <v>0.3</v>
      </c>
      <c r="AM9" s="653"/>
      <c r="AN9" s="653"/>
      <c r="AO9" s="654"/>
      <c r="AP9" s="644" t="s">
        <v>239</v>
      </c>
      <c r="AQ9" s="645"/>
      <c r="AR9" s="645"/>
      <c r="AS9" s="645"/>
      <c r="AT9" s="645"/>
      <c r="AU9" s="645"/>
      <c r="AV9" s="645"/>
      <c r="AW9" s="645"/>
      <c r="AX9" s="645"/>
      <c r="AY9" s="645"/>
      <c r="AZ9" s="645"/>
      <c r="BA9" s="645"/>
      <c r="BB9" s="645"/>
      <c r="BC9" s="645"/>
      <c r="BD9" s="645"/>
      <c r="BE9" s="645"/>
      <c r="BF9" s="646"/>
      <c r="BG9" s="647">
        <v>5620240</v>
      </c>
      <c r="BH9" s="648"/>
      <c r="BI9" s="648"/>
      <c r="BJ9" s="648"/>
      <c r="BK9" s="648"/>
      <c r="BL9" s="648"/>
      <c r="BM9" s="648"/>
      <c r="BN9" s="649"/>
      <c r="BO9" s="650">
        <v>32.4</v>
      </c>
      <c r="BP9" s="650"/>
      <c r="BQ9" s="650"/>
      <c r="BR9" s="650"/>
      <c r="BS9" s="656" t="s">
        <v>231</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3846503</v>
      </c>
      <c r="CS9" s="648"/>
      <c r="CT9" s="648"/>
      <c r="CU9" s="648"/>
      <c r="CV9" s="648"/>
      <c r="CW9" s="648"/>
      <c r="CX9" s="648"/>
      <c r="CY9" s="649"/>
      <c r="CZ9" s="650">
        <v>6.1</v>
      </c>
      <c r="DA9" s="650"/>
      <c r="DB9" s="650"/>
      <c r="DC9" s="650"/>
      <c r="DD9" s="656">
        <v>62828</v>
      </c>
      <c r="DE9" s="648"/>
      <c r="DF9" s="648"/>
      <c r="DG9" s="648"/>
      <c r="DH9" s="648"/>
      <c r="DI9" s="648"/>
      <c r="DJ9" s="648"/>
      <c r="DK9" s="648"/>
      <c r="DL9" s="648"/>
      <c r="DM9" s="648"/>
      <c r="DN9" s="648"/>
      <c r="DO9" s="648"/>
      <c r="DP9" s="649"/>
      <c r="DQ9" s="656">
        <v>3584727</v>
      </c>
      <c r="DR9" s="648"/>
      <c r="DS9" s="648"/>
      <c r="DT9" s="648"/>
      <c r="DU9" s="648"/>
      <c r="DV9" s="648"/>
      <c r="DW9" s="648"/>
      <c r="DX9" s="648"/>
      <c r="DY9" s="648"/>
      <c r="DZ9" s="648"/>
      <c r="EA9" s="648"/>
      <c r="EB9" s="648"/>
      <c r="EC9" s="657"/>
    </row>
    <row r="10" spans="2:143" ht="11.25" customHeight="1">
      <c r="B10" s="644" t="s">
        <v>241</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50" t="s">
        <v>130</v>
      </c>
      <c r="AA10" s="650"/>
      <c r="AB10" s="650"/>
      <c r="AC10" s="650"/>
      <c r="AD10" s="651" t="s">
        <v>231</v>
      </c>
      <c r="AE10" s="651"/>
      <c r="AF10" s="651"/>
      <c r="AG10" s="651"/>
      <c r="AH10" s="651"/>
      <c r="AI10" s="651"/>
      <c r="AJ10" s="651"/>
      <c r="AK10" s="651"/>
      <c r="AL10" s="652" t="s">
        <v>231</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304491</v>
      </c>
      <c r="BH10" s="648"/>
      <c r="BI10" s="648"/>
      <c r="BJ10" s="648"/>
      <c r="BK10" s="648"/>
      <c r="BL10" s="648"/>
      <c r="BM10" s="648"/>
      <c r="BN10" s="649"/>
      <c r="BO10" s="650">
        <v>1.8</v>
      </c>
      <c r="BP10" s="650"/>
      <c r="BQ10" s="650"/>
      <c r="BR10" s="650"/>
      <c r="BS10" s="656" t="s">
        <v>130</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93608</v>
      </c>
      <c r="CS10" s="648"/>
      <c r="CT10" s="648"/>
      <c r="CU10" s="648"/>
      <c r="CV10" s="648"/>
      <c r="CW10" s="648"/>
      <c r="CX10" s="648"/>
      <c r="CY10" s="649"/>
      <c r="CZ10" s="650">
        <v>0.1</v>
      </c>
      <c r="DA10" s="650"/>
      <c r="DB10" s="650"/>
      <c r="DC10" s="650"/>
      <c r="DD10" s="656">
        <v>12139</v>
      </c>
      <c r="DE10" s="648"/>
      <c r="DF10" s="648"/>
      <c r="DG10" s="648"/>
      <c r="DH10" s="648"/>
      <c r="DI10" s="648"/>
      <c r="DJ10" s="648"/>
      <c r="DK10" s="648"/>
      <c r="DL10" s="648"/>
      <c r="DM10" s="648"/>
      <c r="DN10" s="648"/>
      <c r="DO10" s="648"/>
      <c r="DP10" s="649"/>
      <c r="DQ10" s="656">
        <v>90835</v>
      </c>
      <c r="DR10" s="648"/>
      <c r="DS10" s="648"/>
      <c r="DT10" s="648"/>
      <c r="DU10" s="648"/>
      <c r="DV10" s="648"/>
      <c r="DW10" s="648"/>
      <c r="DX10" s="648"/>
      <c r="DY10" s="648"/>
      <c r="DZ10" s="648"/>
      <c r="EA10" s="648"/>
      <c r="EB10" s="648"/>
      <c r="EC10" s="657"/>
    </row>
    <row r="11" spans="2:143" ht="11.25" customHeight="1">
      <c r="B11" s="644" t="s">
        <v>244</v>
      </c>
      <c r="C11" s="645"/>
      <c r="D11" s="645"/>
      <c r="E11" s="645"/>
      <c r="F11" s="645"/>
      <c r="G11" s="645"/>
      <c r="H11" s="645"/>
      <c r="I11" s="645"/>
      <c r="J11" s="645"/>
      <c r="K11" s="645"/>
      <c r="L11" s="645"/>
      <c r="M11" s="645"/>
      <c r="N11" s="645"/>
      <c r="O11" s="645"/>
      <c r="P11" s="645"/>
      <c r="Q11" s="646"/>
      <c r="R11" s="647">
        <v>2330339</v>
      </c>
      <c r="S11" s="648"/>
      <c r="T11" s="648"/>
      <c r="U11" s="648"/>
      <c r="V11" s="648"/>
      <c r="W11" s="648"/>
      <c r="X11" s="648"/>
      <c r="Y11" s="649"/>
      <c r="Z11" s="652">
        <v>3.6</v>
      </c>
      <c r="AA11" s="653"/>
      <c r="AB11" s="653"/>
      <c r="AC11" s="665"/>
      <c r="AD11" s="656">
        <v>2330339</v>
      </c>
      <c r="AE11" s="648"/>
      <c r="AF11" s="648"/>
      <c r="AG11" s="648"/>
      <c r="AH11" s="648"/>
      <c r="AI11" s="648"/>
      <c r="AJ11" s="648"/>
      <c r="AK11" s="649"/>
      <c r="AL11" s="652">
        <v>7.8</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1031793</v>
      </c>
      <c r="BH11" s="648"/>
      <c r="BI11" s="648"/>
      <c r="BJ11" s="648"/>
      <c r="BK11" s="648"/>
      <c r="BL11" s="648"/>
      <c r="BM11" s="648"/>
      <c r="BN11" s="649"/>
      <c r="BO11" s="650">
        <v>5.9</v>
      </c>
      <c r="BP11" s="650"/>
      <c r="BQ11" s="650"/>
      <c r="BR11" s="650"/>
      <c r="BS11" s="656">
        <v>211282</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2286897</v>
      </c>
      <c r="CS11" s="648"/>
      <c r="CT11" s="648"/>
      <c r="CU11" s="648"/>
      <c r="CV11" s="648"/>
      <c r="CW11" s="648"/>
      <c r="CX11" s="648"/>
      <c r="CY11" s="649"/>
      <c r="CZ11" s="650">
        <v>3.7</v>
      </c>
      <c r="DA11" s="650"/>
      <c r="DB11" s="650"/>
      <c r="DC11" s="650"/>
      <c r="DD11" s="656">
        <v>388509</v>
      </c>
      <c r="DE11" s="648"/>
      <c r="DF11" s="648"/>
      <c r="DG11" s="648"/>
      <c r="DH11" s="648"/>
      <c r="DI11" s="648"/>
      <c r="DJ11" s="648"/>
      <c r="DK11" s="648"/>
      <c r="DL11" s="648"/>
      <c r="DM11" s="648"/>
      <c r="DN11" s="648"/>
      <c r="DO11" s="648"/>
      <c r="DP11" s="649"/>
      <c r="DQ11" s="656">
        <v>1579770</v>
      </c>
      <c r="DR11" s="648"/>
      <c r="DS11" s="648"/>
      <c r="DT11" s="648"/>
      <c r="DU11" s="648"/>
      <c r="DV11" s="648"/>
      <c r="DW11" s="648"/>
      <c r="DX11" s="648"/>
      <c r="DY11" s="648"/>
      <c r="DZ11" s="648"/>
      <c r="EA11" s="648"/>
      <c r="EB11" s="648"/>
      <c r="EC11" s="657"/>
    </row>
    <row r="12" spans="2:143" ht="11.25" customHeight="1">
      <c r="B12" s="644" t="s">
        <v>247</v>
      </c>
      <c r="C12" s="645"/>
      <c r="D12" s="645"/>
      <c r="E12" s="645"/>
      <c r="F12" s="645"/>
      <c r="G12" s="645"/>
      <c r="H12" s="645"/>
      <c r="I12" s="645"/>
      <c r="J12" s="645"/>
      <c r="K12" s="645"/>
      <c r="L12" s="645"/>
      <c r="M12" s="645"/>
      <c r="N12" s="645"/>
      <c r="O12" s="645"/>
      <c r="P12" s="645"/>
      <c r="Q12" s="646"/>
      <c r="R12" s="647">
        <v>25528</v>
      </c>
      <c r="S12" s="648"/>
      <c r="T12" s="648"/>
      <c r="U12" s="648"/>
      <c r="V12" s="648"/>
      <c r="W12" s="648"/>
      <c r="X12" s="648"/>
      <c r="Y12" s="649"/>
      <c r="Z12" s="650">
        <v>0</v>
      </c>
      <c r="AA12" s="650"/>
      <c r="AB12" s="650"/>
      <c r="AC12" s="650"/>
      <c r="AD12" s="651">
        <v>25528</v>
      </c>
      <c r="AE12" s="651"/>
      <c r="AF12" s="651"/>
      <c r="AG12" s="651"/>
      <c r="AH12" s="651"/>
      <c r="AI12" s="651"/>
      <c r="AJ12" s="651"/>
      <c r="AK12" s="651"/>
      <c r="AL12" s="652">
        <v>0.1</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8557410</v>
      </c>
      <c r="BH12" s="648"/>
      <c r="BI12" s="648"/>
      <c r="BJ12" s="648"/>
      <c r="BK12" s="648"/>
      <c r="BL12" s="648"/>
      <c r="BM12" s="648"/>
      <c r="BN12" s="649"/>
      <c r="BO12" s="650">
        <v>49.3</v>
      </c>
      <c r="BP12" s="650"/>
      <c r="BQ12" s="650"/>
      <c r="BR12" s="650"/>
      <c r="BS12" s="656" t="s">
        <v>130</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1607153</v>
      </c>
      <c r="CS12" s="648"/>
      <c r="CT12" s="648"/>
      <c r="CU12" s="648"/>
      <c r="CV12" s="648"/>
      <c r="CW12" s="648"/>
      <c r="CX12" s="648"/>
      <c r="CY12" s="649"/>
      <c r="CZ12" s="650">
        <v>2.6</v>
      </c>
      <c r="DA12" s="650"/>
      <c r="DB12" s="650"/>
      <c r="DC12" s="650"/>
      <c r="DD12" s="656">
        <v>22521</v>
      </c>
      <c r="DE12" s="648"/>
      <c r="DF12" s="648"/>
      <c r="DG12" s="648"/>
      <c r="DH12" s="648"/>
      <c r="DI12" s="648"/>
      <c r="DJ12" s="648"/>
      <c r="DK12" s="648"/>
      <c r="DL12" s="648"/>
      <c r="DM12" s="648"/>
      <c r="DN12" s="648"/>
      <c r="DO12" s="648"/>
      <c r="DP12" s="649"/>
      <c r="DQ12" s="656">
        <v>1474196</v>
      </c>
      <c r="DR12" s="648"/>
      <c r="DS12" s="648"/>
      <c r="DT12" s="648"/>
      <c r="DU12" s="648"/>
      <c r="DV12" s="648"/>
      <c r="DW12" s="648"/>
      <c r="DX12" s="648"/>
      <c r="DY12" s="648"/>
      <c r="DZ12" s="648"/>
      <c r="EA12" s="648"/>
      <c r="EB12" s="648"/>
      <c r="EC12" s="657"/>
    </row>
    <row r="13" spans="2:143" ht="11.25" customHeight="1">
      <c r="B13" s="644" t="s">
        <v>250</v>
      </c>
      <c r="C13" s="645"/>
      <c r="D13" s="645"/>
      <c r="E13" s="645"/>
      <c r="F13" s="645"/>
      <c r="G13" s="645"/>
      <c r="H13" s="645"/>
      <c r="I13" s="645"/>
      <c r="J13" s="645"/>
      <c r="K13" s="645"/>
      <c r="L13" s="645"/>
      <c r="M13" s="645"/>
      <c r="N13" s="645"/>
      <c r="O13" s="645"/>
      <c r="P13" s="645"/>
      <c r="Q13" s="646"/>
      <c r="R13" s="647" t="s">
        <v>130</v>
      </c>
      <c r="S13" s="648"/>
      <c r="T13" s="648"/>
      <c r="U13" s="648"/>
      <c r="V13" s="648"/>
      <c r="W13" s="648"/>
      <c r="X13" s="648"/>
      <c r="Y13" s="649"/>
      <c r="Z13" s="650" t="s">
        <v>130</v>
      </c>
      <c r="AA13" s="650"/>
      <c r="AB13" s="650"/>
      <c r="AC13" s="650"/>
      <c r="AD13" s="651" t="s">
        <v>231</v>
      </c>
      <c r="AE13" s="651"/>
      <c r="AF13" s="651"/>
      <c r="AG13" s="651"/>
      <c r="AH13" s="651"/>
      <c r="AI13" s="651"/>
      <c r="AJ13" s="651"/>
      <c r="AK13" s="651"/>
      <c r="AL13" s="652" t="s">
        <v>231</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8549819</v>
      </c>
      <c r="BH13" s="648"/>
      <c r="BI13" s="648"/>
      <c r="BJ13" s="648"/>
      <c r="BK13" s="648"/>
      <c r="BL13" s="648"/>
      <c r="BM13" s="648"/>
      <c r="BN13" s="649"/>
      <c r="BO13" s="650">
        <v>49.2</v>
      </c>
      <c r="BP13" s="650"/>
      <c r="BQ13" s="650"/>
      <c r="BR13" s="650"/>
      <c r="BS13" s="656" t="s">
        <v>231</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3969967</v>
      </c>
      <c r="CS13" s="648"/>
      <c r="CT13" s="648"/>
      <c r="CU13" s="648"/>
      <c r="CV13" s="648"/>
      <c r="CW13" s="648"/>
      <c r="CX13" s="648"/>
      <c r="CY13" s="649"/>
      <c r="CZ13" s="650">
        <v>6.3</v>
      </c>
      <c r="DA13" s="650"/>
      <c r="DB13" s="650"/>
      <c r="DC13" s="650"/>
      <c r="DD13" s="656">
        <v>1932222</v>
      </c>
      <c r="DE13" s="648"/>
      <c r="DF13" s="648"/>
      <c r="DG13" s="648"/>
      <c r="DH13" s="648"/>
      <c r="DI13" s="648"/>
      <c r="DJ13" s="648"/>
      <c r="DK13" s="648"/>
      <c r="DL13" s="648"/>
      <c r="DM13" s="648"/>
      <c r="DN13" s="648"/>
      <c r="DO13" s="648"/>
      <c r="DP13" s="649"/>
      <c r="DQ13" s="656">
        <v>2111709</v>
      </c>
      <c r="DR13" s="648"/>
      <c r="DS13" s="648"/>
      <c r="DT13" s="648"/>
      <c r="DU13" s="648"/>
      <c r="DV13" s="648"/>
      <c r="DW13" s="648"/>
      <c r="DX13" s="648"/>
      <c r="DY13" s="648"/>
      <c r="DZ13" s="648"/>
      <c r="EA13" s="648"/>
      <c r="EB13" s="648"/>
      <c r="EC13" s="657"/>
    </row>
    <row r="14" spans="2:143" ht="11.25" customHeight="1">
      <c r="B14" s="644" t="s">
        <v>253</v>
      </c>
      <c r="C14" s="645"/>
      <c r="D14" s="645"/>
      <c r="E14" s="645"/>
      <c r="F14" s="645"/>
      <c r="G14" s="645"/>
      <c r="H14" s="645"/>
      <c r="I14" s="645"/>
      <c r="J14" s="645"/>
      <c r="K14" s="645"/>
      <c r="L14" s="645"/>
      <c r="M14" s="645"/>
      <c r="N14" s="645"/>
      <c r="O14" s="645"/>
      <c r="P14" s="645"/>
      <c r="Q14" s="646"/>
      <c r="R14" s="647" t="s">
        <v>130</v>
      </c>
      <c r="S14" s="648"/>
      <c r="T14" s="648"/>
      <c r="U14" s="648"/>
      <c r="V14" s="648"/>
      <c r="W14" s="648"/>
      <c r="X14" s="648"/>
      <c r="Y14" s="649"/>
      <c r="Z14" s="650" t="s">
        <v>130</v>
      </c>
      <c r="AA14" s="650"/>
      <c r="AB14" s="650"/>
      <c r="AC14" s="650"/>
      <c r="AD14" s="651" t="s">
        <v>130</v>
      </c>
      <c r="AE14" s="651"/>
      <c r="AF14" s="651"/>
      <c r="AG14" s="651"/>
      <c r="AH14" s="651"/>
      <c r="AI14" s="651"/>
      <c r="AJ14" s="651"/>
      <c r="AK14" s="651"/>
      <c r="AL14" s="652" t="s">
        <v>130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431267</v>
      </c>
      <c r="BH14" s="648"/>
      <c r="BI14" s="648"/>
      <c r="BJ14" s="648"/>
      <c r="BK14" s="648"/>
      <c r="BL14" s="648"/>
      <c r="BM14" s="648"/>
      <c r="BN14" s="649"/>
      <c r="BO14" s="650">
        <v>2.5</v>
      </c>
      <c r="BP14" s="650"/>
      <c r="BQ14" s="650"/>
      <c r="BR14" s="650"/>
      <c r="BS14" s="656" t="s">
        <v>130</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1613286</v>
      </c>
      <c r="CS14" s="648"/>
      <c r="CT14" s="648"/>
      <c r="CU14" s="648"/>
      <c r="CV14" s="648"/>
      <c r="CW14" s="648"/>
      <c r="CX14" s="648"/>
      <c r="CY14" s="649"/>
      <c r="CZ14" s="650">
        <v>2.6</v>
      </c>
      <c r="DA14" s="650"/>
      <c r="DB14" s="650"/>
      <c r="DC14" s="650"/>
      <c r="DD14" s="656">
        <v>48404</v>
      </c>
      <c r="DE14" s="648"/>
      <c r="DF14" s="648"/>
      <c r="DG14" s="648"/>
      <c r="DH14" s="648"/>
      <c r="DI14" s="648"/>
      <c r="DJ14" s="648"/>
      <c r="DK14" s="648"/>
      <c r="DL14" s="648"/>
      <c r="DM14" s="648"/>
      <c r="DN14" s="648"/>
      <c r="DO14" s="648"/>
      <c r="DP14" s="649"/>
      <c r="DQ14" s="656">
        <v>1580490</v>
      </c>
      <c r="DR14" s="648"/>
      <c r="DS14" s="648"/>
      <c r="DT14" s="648"/>
      <c r="DU14" s="648"/>
      <c r="DV14" s="648"/>
      <c r="DW14" s="648"/>
      <c r="DX14" s="648"/>
      <c r="DY14" s="648"/>
      <c r="DZ14" s="648"/>
      <c r="EA14" s="648"/>
      <c r="EB14" s="648"/>
      <c r="EC14" s="657"/>
    </row>
    <row r="15" spans="2:143" ht="11.25" customHeight="1">
      <c r="B15" s="644" t="s">
        <v>256</v>
      </c>
      <c r="C15" s="645"/>
      <c r="D15" s="645"/>
      <c r="E15" s="645"/>
      <c r="F15" s="645"/>
      <c r="G15" s="645"/>
      <c r="H15" s="645"/>
      <c r="I15" s="645"/>
      <c r="J15" s="645"/>
      <c r="K15" s="645"/>
      <c r="L15" s="645"/>
      <c r="M15" s="645"/>
      <c r="N15" s="645"/>
      <c r="O15" s="645"/>
      <c r="P15" s="645"/>
      <c r="Q15" s="646"/>
      <c r="R15" s="647" t="s">
        <v>231</v>
      </c>
      <c r="S15" s="648"/>
      <c r="T15" s="648"/>
      <c r="U15" s="648"/>
      <c r="V15" s="648"/>
      <c r="W15" s="648"/>
      <c r="X15" s="648"/>
      <c r="Y15" s="649"/>
      <c r="Z15" s="650" t="s">
        <v>130</v>
      </c>
      <c r="AA15" s="650"/>
      <c r="AB15" s="650"/>
      <c r="AC15" s="650"/>
      <c r="AD15" s="651" t="s">
        <v>130</v>
      </c>
      <c r="AE15" s="651"/>
      <c r="AF15" s="651"/>
      <c r="AG15" s="651"/>
      <c r="AH15" s="651"/>
      <c r="AI15" s="651"/>
      <c r="AJ15" s="651"/>
      <c r="AK15" s="651"/>
      <c r="AL15" s="652" t="s">
        <v>130</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695142</v>
      </c>
      <c r="BH15" s="648"/>
      <c r="BI15" s="648"/>
      <c r="BJ15" s="648"/>
      <c r="BK15" s="648"/>
      <c r="BL15" s="648"/>
      <c r="BM15" s="648"/>
      <c r="BN15" s="649"/>
      <c r="BO15" s="650">
        <v>4</v>
      </c>
      <c r="BP15" s="650"/>
      <c r="BQ15" s="650"/>
      <c r="BR15" s="650"/>
      <c r="BS15" s="656" t="s">
        <v>130</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8008018</v>
      </c>
      <c r="CS15" s="648"/>
      <c r="CT15" s="648"/>
      <c r="CU15" s="648"/>
      <c r="CV15" s="648"/>
      <c r="CW15" s="648"/>
      <c r="CX15" s="648"/>
      <c r="CY15" s="649"/>
      <c r="CZ15" s="650">
        <v>12.8</v>
      </c>
      <c r="DA15" s="650"/>
      <c r="DB15" s="650"/>
      <c r="DC15" s="650"/>
      <c r="DD15" s="656">
        <v>3296223</v>
      </c>
      <c r="DE15" s="648"/>
      <c r="DF15" s="648"/>
      <c r="DG15" s="648"/>
      <c r="DH15" s="648"/>
      <c r="DI15" s="648"/>
      <c r="DJ15" s="648"/>
      <c r="DK15" s="648"/>
      <c r="DL15" s="648"/>
      <c r="DM15" s="648"/>
      <c r="DN15" s="648"/>
      <c r="DO15" s="648"/>
      <c r="DP15" s="649"/>
      <c r="DQ15" s="656">
        <v>3882755</v>
      </c>
      <c r="DR15" s="648"/>
      <c r="DS15" s="648"/>
      <c r="DT15" s="648"/>
      <c r="DU15" s="648"/>
      <c r="DV15" s="648"/>
      <c r="DW15" s="648"/>
      <c r="DX15" s="648"/>
      <c r="DY15" s="648"/>
      <c r="DZ15" s="648"/>
      <c r="EA15" s="648"/>
      <c r="EB15" s="648"/>
      <c r="EC15" s="657"/>
    </row>
    <row r="16" spans="2:143" ht="11.25" customHeight="1">
      <c r="B16" s="644" t="s">
        <v>259</v>
      </c>
      <c r="C16" s="645"/>
      <c r="D16" s="645"/>
      <c r="E16" s="645"/>
      <c r="F16" s="645"/>
      <c r="G16" s="645"/>
      <c r="H16" s="645"/>
      <c r="I16" s="645"/>
      <c r="J16" s="645"/>
      <c r="K16" s="645"/>
      <c r="L16" s="645"/>
      <c r="M16" s="645"/>
      <c r="N16" s="645"/>
      <c r="O16" s="645"/>
      <c r="P16" s="645"/>
      <c r="Q16" s="646"/>
      <c r="R16" s="647">
        <v>41033</v>
      </c>
      <c r="S16" s="648"/>
      <c r="T16" s="648"/>
      <c r="U16" s="648"/>
      <c r="V16" s="648"/>
      <c r="W16" s="648"/>
      <c r="X16" s="648"/>
      <c r="Y16" s="649"/>
      <c r="Z16" s="650">
        <v>0.1</v>
      </c>
      <c r="AA16" s="650"/>
      <c r="AB16" s="650"/>
      <c r="AC16" s="650"/>
      <c r="AD16" s="651">
        <v>41033</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130</v>
      </c>
      <c r="BH16" s="648"/>
      <c r="BI16" s="648"/>
      <c r="BJ16" s="648"/>
      <c r="BK16" s="648"/>
      <c r="BL16" s="648"/>
      <c r="BM16" s="648"/>
      <c r="BN16" s="649"/>
      <c r="BO16" s="650" t="s">
        <v>231</v>
      </c>
      <c r="BP16" s="650"/>
      <c r="BQ16" s="650"/>
      <c r="BR16" s="650"/>
      <c r="BS16" s="656" t="s">
        <v>231</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68640</v>
      </c>
      <c r="CS16" s="648"/>
      <c r="CT16" s="648"/>
      <c r="CU16" s="648"/>
      <c r="CV16" s="648"/>
      <c r="CW16" s="648"/>
      <c r="CX16" s="648"/>
      <c r="CY16" s="649"/>
      <c r="CZ16" s="650">
        <v>0.1</v>
      </c>
      <c r="DA16" s="650"/>
      <c r="DB16" s="650"/>
      <c r="DC16" s="650"/>
      <c r="DD16" s="656" t="s">
        <v>130</v>
      </c>
      <c r="DE16" s="648"/>
      <c r="DF16" s="648"/>
      <c r="DG16" s="648"/>
      <c r="DH16" s="648"/>
      <c r="DI16" s="648"/>
      <c r="DJ16" s="648"/>
      <c r="DK16" s="648"/>
      <c r="DL16" s="648"/>
      <c r="DM16" s="648"/>
      <c r="DN16" s="648"/>
      <c r="DO16" s="648"/>
      <c r="DP16" s="649"/>
      <c r="DQ16" s="656" t="s">
        <v>130</v>
      </c>
      <c r="DR16" s="648"/>
      <c r="DS16" s="648"/>
      <c r="DT16" s="648"/>
      <c r="DU16" s="648"/>
      <c r="DV16" s="648"/>
      <c r="DW16" s="648"/>
      <c r="DX16" s="648"/>
      <c r="DY16" s="648"/>
      <c r="DZ16" s="648"/>
      <c r="EA16" s="648"/>
      <c r="EB16" s="648"/>
      <c r="EC16" s="657"/>
    </row>
    <row r="17" spans="2:133" ht="11.25" customHeight="1">
      <c r="B17" s="644" t="s">
        <v>262</v>
      </c>
      <c r="C17" s="645"/>
      <c r="D17" s="645"/>
      <c r="E17" s="645"/>
      <c r="F17" s="645"/>
      <c r="G17" s="645"/>
      <c r="H17" s="645"/>
      <c r="I17" s="645"/>
      <c r="J17" s="645"/>
      <c r="K17" s="645"/>
      <c r="L17" s="645"/>
      <c r="M17" s="645"/>
      <c r="N17" s="645"/>
      <c r="O17" s="645"/>
      <c r="P17" s="645"/>
      <c r="Q17" s="646"/>
      <c r="R17" s="647">
        <v>130704</v>
      </c>
      <c r="S17" s="648"/>
      <c r="T17" s="648"/>
      <c r="U17" s="648"/>
      <c r="V17" s="648"/>
      <c r="W17" s="648"/>
      <c r="X17" s="648"/>
      <c r="Y17" s="649"/>
      <c r="Z17" s="650">
        <v>0.2</v>
      </c>
      <c r="AA17" s="650"/>
      <c r="AB17" s="650"/>
      <c r="AC17" s="650"/>
      <c r="AD17" s="651">
        <v>130704</v>
      </c>
      <c r="AE17" s="651"/>
      <c r="AF17" s="651"/>
      <c r="AG17" s="651"/>
      <c r="AH17" s="651"/>
      <c r="AI17" s="651"/>
      <c r="AJ17" s="651"/>
      <c r="AK17" s="651"/>
      <c r="AL17" s="652">
        <v>0.4</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231</v>
      </c>
      <c r="BH17" s="648"/>
      <c r="BI17" s="648"/>
      <c r="BJ17" s="648"/>
      <c r="BK17" s="648"/>
      <c r="BL17" s="648"/>
      <c r="BM17" s="648"/>
      <c r="BN17" s="649"/>
      <c r="BO17" s="650" t="s">
        <v>130</v>
      </c>
      <c r="BP17" s="650"/>
      <c r="BQ17" s="650"/>
      <c r="BR17" s="650"/>
      <c r="BS17" s="656" t="s">
        <v>231</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6263682</v>
      </c>
      <c r="CS17" s="648"/>
      <c r="CT17" s="648"/>
      <c r="CU17" s="648"/>
      <c r="CV17" s="648"/>
      <c r="CW17" s="648"/>
      <c r="CX17" s="648"/>
      <c r="CY17" s="649"/>
      <c r="CZ17" s="650">
        <v>10</v>
      </c>
      <c r="DA17" s="650"/>
      <c r="DB17" s="650"/>
      <c r="DC17" s="650"/>
      <c r="DD17" s="656" t="s">
        <v>231</v>
      </c>
      <c r="DE17" s="648"/>
      <c r="DF17" s="648"/>
      <c r="DG17" s="648"/>
      <c r="DH17" s="648"/>
      <c r="DI17" s="648"/>
      <c r="DJ17" s="648"/>
      <c r="DK17" s="648"/>
      <c r="DL17" s="648"/>
      <c r="DM17" s="648"/>
      <c r="DN17" s="648"/>
      <c r="DO17" s="648"/>
      <c r="DP17" s="649"/>
      <c r="DQ17" s="656">
        <v>6250190</v>
      </c>
      <c r="DR17" s="648"/>
      <c r="DS17" s="648"/>
      <c r="DT17" s="648"/>
      <c r="DU17" s="648"/>
      <c r="DV17" s="648"/>
      <c r="DW17" s="648"/>
      <c r="DX17" s="648"/>
      <c r="DY17" s="648"/>
      <c r="DZ17" s="648"/>
      <c r="EA17" s="648"/>
      <c r="EB17" s="648"/>
      <c r="EC17" s="657"/>
    </row>
    <row r="18" spans="2:133" ht="11.25" customHeight="1">
      <c r="B18" s="644" t="s">
        <v>265</v>
      </c>
      <c r="C18" s="645"/>
      <c r="D18" s="645"/>
      <c r="E18" s="645"/>
      <c r="F18" s="645"/>
      <c r="G18" s="645"/>
      <c r="H18" s="645"/>
      <c r="I18" s="645"/>
      <c r="J18" s="645"/>
      <c r="K18" s="645"/>
      <c r="L18" s="645"/>
      <c r="M18" s="645"/>
      <c r="N18" s="645"/>
      <c r="O18" s="645"/>
      <c r="P18" s="645"/>
      <c r="Q18" s="646"/>
      <c r="R18" s="647">
        <v>135133</v>
      </c>
      <c r="S18" s="648"/>
      <c r="T18" s="648"/>
      <c r="U18" s="648"/>
      <c r="V18" s="648"/>
      <c r="W18" s="648"/>
      <c r="X18" s="648"/>
      <c r="Y18" s="649"/>
      <c r="Z18" s="650">
        <v>0.2</v>
      </c>
      <c r="AA18" s="650"/>
      <c r="AB18" s="650"/>
      <c r="AC18" s="650"/>
      <c r="AD18" s="651">
        <v>135133</v>
      </c>
      <c r="AE18" s="651"/>
      <c r="AF18" s="651"/>
      <c r="AG18" s="651"/>
      <c r="AH18" s="651"/>
      <c r="AI18" s="651"/>
      <c r="AJ18" s="651"/>
      <c r="AK18" s="651"/>
      <c r="AL18" s="652">
        <v>0.5</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130</v>
      </c>
      <c r="BH18" s="648"/>
      <c r="BI18" s="648"/>
      <c r="BJ18" s="648"/>
      <c r="BK18" s="648"/>
      <c r="BL18" s="648"/>
      <c r="BM18" s="648"/>
      <c r="BN18" s="649"/>
      <c r="BO18" s="650" t="s">
        <v>130</v>
      </c>
      <c r="BP18" s="650"/>
      <c r="BQ18" s="650"/>
      <c r="BR18" s="650"/>
      <c r="BS18" s="656" t="s">
        <v>231</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231</v>
      </c>
      <c r="CS18" s="648"/>
      <c r="CT18" s="648"/>
      <c r="CU18" s="648"/>
      <c r="CV18" s="648"/>
      <c r="CW18" s="648"/>
      <c r="CX18" s="648"/>
      <c r="CY18" s="649"/>
      <c r="CZ18" s="650" t="s">
        <v>231</v>
      </c>
      <c r="DA18" s="650"/>
      <c r="DB18" s="650"/>
      <c r="DC18" s="650"/>
      <c r="DD18" s="656" t="s">
        <v>231</v>
      </c>
      <c r="DE18" s="648"/>
      <c r="DF18" s="648"/>
      <c r="DG18" s="648"/>
      <c r="DH18" s="648"/>
      <c r="DI18" s="648"/>
      <c r="DJ18" s="648"/>
      <c r="DK18" s="648"/>
      <c r="DL18" s="648"/>
      <c r="DM18" s="648"/>
      <c r="DN18" s="648"/>
      <c r="DO18" s="648"/>
      <c r="DP18" s="649"/>
      <c r="DQ18" s="656" t="s">
        <v>231</v>
      </c>
      <c r="DR18" s="648"/>
      <c r="DS18" s="648"/>
      <c r="DT18" s="648"/>
      <c r="DU18" s="648"/>
      <c r="DV18" s="648"/>
      <c r="DW18" s="648"/>
      <c r="DX18" s="648"/>
      <c r="DY18" s="648"/>
      <c r="DZ18" s="648"/>
      <c r="EA18" s="648"/>
      <c r="EB18" s="648"/>
      <c r="EC18" s="657"/>
    </row>
    <row r="19" spans="2:133" ht="11.25" customHeight="1">
      <c r="B19" s="644" t="s">
        <v>268</v>
      </c>
      <c r="C19" s="645"/>
      <c r="D19" s="645"/>
      <c r="E19" s="645"/>
      <c r="F19" s="645"/>
      <c r="G19" s="645"/>
      <c r="H19" s="645"/>
      <c r="I19" s="645"/>
      <c r="J19" s="645"/>
      <c r="K19" s="645"/>
      <c r="L19" s="645"/>
      <c r="M19" s="645"/>
      <c r="N19" s="645"/>
      <c r="O19" s="645"/>
      <c r="P19" s="645"/>
      <c r="Q19" s="646"/>
      <c r="R19" s="647">
        <v>103688</v>
      </c>
      <c r="S19" s="648"/>
      <c r="T19" s="648"/>
      <c r="U19" s="648"/>
      <c r="V19" s="648"/>
      <c r="W19" s="648"/>
      <c r="X19" s="648"/>
      <c r="Y19" s="649"/>
      <c r="Z19" s="650">
        <v>0.2</v>
      </c>
      <c r="AA19" s="650"/>
      <c r="AB19" s="650"/>
      <c r="AC19" s="650"/>
      <c r="AD19" s="651">
        <v>103688</v>
      </c>
      <c r="AE19" s="651"/>
      <c r="AF19" s="651"/>
      <c r="AG19" s="651"/>
      <c r="AH19" s="651"/>
      <c r="AI19" s="651"/>
      <c r="AJ19" s="651"/>
      <c r="AK19" s="651"/>
      <c r="AL19" s="652">
        <v>0.3</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511157</v>
      </c>
      <c r="BH19" s="648"/>
      <c r="BI19" s="648"/>
      <c r="BJ19" s="648"/>
      <c r="BK19" s="648"/>
      <c r="BL19" s="648"/>
      <c r="BM19" s="648"/>
      <c r="BN19" s="649"/>
      <c r="BO19" s="650">
        <v>2.9</v>
      </c>
      <c r="BP19" s="650"/>
      <c r="BQ19" s="650"/>
      <c r="BR19" s="650"/>
      <c r="BS19" s="656" t="s">
        <v>231</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231</v>
      </c>
      <c r="CS19" s="648"/>
      <c r="CT19" s="648"/>
      <c r="CU19" s="648"/>
      <c r="CV19" s="648"/>
      <c r="CW19" s="648"/>
      <c r="CX19" s="648"/>
      <c r="CY19" s="649"/>
      <c r="CZ19" s="650" t="s">
        <v>130</v>
      </c>
      <c r="DA19" s="650"/>
      <c r="DB19" s="650"/>
      <c r="DC19" s="650"/>
      <c r="DD19" s="656" t="s">
        <v>231</v>
      </c>
      <c r="DE19" s="648"/>
      <c r="DF19" s="648"/>
      <c r="DG19" s="648"/>
      <c r="DH19" s="648"/>
      <c r="DI19" s="648"/>
      <c r="DJ19" s="648"/>
      <c r="DK19" s="648"/>
      <c r="DL19" s="648"/>
      <c r="DM19" s="648"/>
      <c r="DN19" s="648"/>
      <c r="DO19" s="648"/>
      <c r="DP19" s="649"/>
      <c r="DQ19" s="656" t="s">
        <v>231</v>
      </c>
      <c r="DR19" s="648"/>
      <c r="DS19" s="648"/>
      <c r="DT19" s="648"/>
      <c r="DU19" s="648"/>
      <c r="DV19" s="648"/>
      <c r="DW19" s="648"/>
      <c r="DX19" s="648"/>
      <c r="DY19" s="648"/>
      <c r="DZ19" s="648"/>
      <c r="EA19" s="648"/>
      <c r="EB19" s="648"/>
      <c r="EC19" s="657"/>
    </row>
    <row r="20" spans="2:133" ht="11.25" customHeight="1">
      <c r="B20" s="644" t="s">
        <v>271</v>
      </c>
      <c r="C20" s="645"/>
      <c r="D20" s="645"/>
      <c r="E20" s="645"/>
      <c r="F20" s="645"/>
      <c r="G20" s="645"/>
      <c r="H20" s="645"/>
      <c r="I20" s="645"/>
      <c r="J20" s="645"/>
      <c r="K20" s="645"/>
      <c r="L20" s="645"/>
      <c r="M20" s="645"/>
      <c r="N20" s="645"/>
      <c r="O20" s="645"/>
      <c r="P20" s="645"/>
      <c r="Q20" s="646"/>
      <c r="R20" s="647">
        <v>20188</v>
      </c>
      <c r="S20" s="648"/>
      <c r="T20" s="648"/>
      <c r="U20" s="648"/>
      <c r="V20" s="648"/>
      <c r="W20" s="648"/>
      <c r="X20" s="648"/>
      <c r="Y20" s="649"/>
      <c r="Z20" s="650">
        <v>0</v>
      </c>
      <c r="AA20" s="650"/>
      <c r="AB20" s="650"/>
      <c r="AC20" s="650"/>
      <c r="AD20" s="651">
        <v>20188</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511157</v>
      </c>
      <c r="BH20" s="648"/>
      <c r="BI20" s="648"/>
      <c r="BJ20" s="648"/>
      <c r="BK20" s="648"/>
      <c r="BL20" s="648"/>
      <c r="BM20" s="648"/>
      <c r="BN20" s="649"/>
      <c r="BO20" s="650">
        <v>2.9</v>
      </c>
      <c r="BP20" s="650"/>
      <c r="BQ20" s="650"/>
      <c r="BR20" s="650"/>
      <c r="BS20" s="656" t="s">
        <v>130</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62643632</v>
      </c>
      <c r="CS20" s="648"/>
      <c r="CT20" s="648"/>
      <c r="CU20" s="648"/>
      <c r="CV20" s="648"/>
      <c r="CW20" s="648"/>
      <c r="CX20" s="648"/>
      <c r="CY20" s="649"/>
      <c r="CZ20" s="650">
        <v>100</v>
      </c>
      <c r="DA20" s="650"/>
      <c r="DB20" s="650"/>
      <c r="DC20" s="650"/>
      <c r="DD20" s="656">
        <v>6567881</v>
      </c>
      <c r="DE20" s="648"/>
      <c r="DF20" s="648"/>
      <c r="DG20" s="648"/>
      <c r="DH20" s="648"/>
      <c r="DI20" s="648"/>
      <c r="DJ20" s="648"/>
      <c r="DK20" s="648"/>
      <c r="DL20" s="648"/>
      <c r="DM20" s="648"/>
      <c r="DN20" s="648"/>
      <c r="DO20" s="648"/>
      <c r="DP20" s="649"/>
      <c r="DQ20" s="656">
        <v>34230160</v>
      </c>
      <c r="DR20" s="648"/>
      <c r="DS20" s="648"/>
      <c r="DT20" s="648"/>
      <c r="DU20" s="648"/>
      <c r="DV20" s="648"/>
      <c r="DW20" s="648"/>
      <c r="DX20" s="648"/>
      <c r="DY20" s="648"/>
      <c r="DZ20" s="648"/>
      <c r="EA20" s="648"/>
      <c r="EB20" s="648"/>
      <c r="EC20" s="657"/>
    </row>
    <row r="21" spans="2:133" ht="11.25" customHeight="1">
      <c r="B21" s="644" t="s">
        <v>274</v>
      </c>
      <c r="C21" s="645"/>
      <c r="D21" s="645"/>
      <c r="E21" s="645"/>
      <c r="F21" s="645"/>
      <c r="G21" s="645"/>
      <c r="H21" s="645"/>
      <c r="I21" s="645"/>
      <c r="J21" s="645"/>
      <c r="K21" s="645"/>
      <c r="L21" s="645"/>
      <c r="M21" s="645"/>
      <c r="N21" s="645"/>
      <c r="O21" s="645"/>
      <c r="P21" s="645"/>
      <c r="Q21" s="646"/>
      <c r="R21" s="647">
        <v>11257</v>
      </c>
      <c r="S21" s="648"/>
      <c r="T21" s="648"/>
      <c r="U21" s="648"/>
      <c r="V21" s="648"/>
      <c r="W21" s="648"/>
      <c r="X21" s="648"/>
      <c r="Y21" s="649"/>
      <c r="Z21" s="650">
        <v>0</v>
      </c>
      <c r="AA21" s="650"/>
      <c r="AB21" s="650"/>
      <c r="AC21" s="650"/>
      <c r="AD21" s="651">
        <v>11257</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6891</v>
      </c>
      <c r="BH21" s="648"/>
      <c r="BI21" s="648"/>
      <c r="BJ21" s="648"/>
      <c r="BK21" s="648"/>
      <c r="BL21" s="648"/>
      <c r="BM21" s="648"/>
      <c r="BN21" s="649"/>
      <c r="BO21" s="650">
        <v>0</v>
      </c>
      <c r="BP21" s="650"/>
      <c r="BQ21" s="650"/>
      <c r="BR21" s="650"/>
      <c r="BS21" s="656" t="s">
        <v>130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276</v>
      </c>
      <c r="C22" s="645"/>
      <c r="D22" s="645"/>
      <c r="E22" s="645"/>
      <c r="F22" s="645"/>
      <c r="G22" s="645"/>
      <c r="H22" s="645"/>
      <c r="I22" s="645"/>
      <c r="J22" s="645"/>
      <c r="K22" s="645"/>
      <c r="L22" s="645"/>
      <c r="M22" s="645"/>
      <c r="N22" s="645"/>
      <c r="O22" s="645"/>
      <c r="P22" s="645"/>
      <c r="Q22" s="646"/>
      <c r="R22" s="647">
        <v>10967333</v>
      </c>
      <c r="S22" s="648"/>
      <c r="T22" s="648"/>
      <c r="U22" s="648"/>
      <c r="V22" s="648"/>
      <c r="W22" s="648"/>
      <c r="X22" s="648"/>
      <c r="Y22" s="649"/>
      <c r="Z22" s="650">
        <v>17</v>
      </c>
      <c r="AA22" s="650"/>
      <c r="AB22" s="650"/>
      <c r="AC22" s="650"/>
      <c r="AD22" s="651">
        <v>9720322</v>
      </c>
      <c r="AE22" s="651"/>
      <c r="AF22" s="651"/>
      <c r="AG22" s="651"/>
      <c r="AH22" s="651"/>
      <c r="AI22" s="651"/>
      <c r="AJ22" s="651"/>
      <c r="AK22" s="651"/>
      <c r="AL22" s="652">
        <v>32.6</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130</v>
      </c>
      <c r="BH22" s="648"/>
      <c r="BI22" s="648"/>
      <c r="BJ22" s="648"/>
      <c r="BK22" s="648"/>
      <c r="BL22" s="648"/>
      <c r="BM22" s="648"/>
      <c r="BN22" s="649"/>
      <c r="BO22" s="650" t="s">
        <v>130</v>
      </c>
      <c r="BP22" s="650"/>
      <c r="BQ22" s="650"/>
      <c r="BR22" s="650"/>
      <c r="BS22" s="656" t="s">
        <v>130</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279</v>
      </c>
      <c r="C23" s="645"/>
      <c r="D23" s="645"/>
      <c r="E23" s="645"/>
      <c r="F23" s="645"/>
      <c r="G23" s="645"/>
      <c r="H23" s="645"/>
      <c r="I23" s="645"/>
      <c r="J23" s="645"/>
      <c r="K23" s="645"/>
      <c r="L23" s="645"/>
      <c r="M23" s="645"/>
      <c r="N23" s="645"/>
      <c r="O23" s="645"/>
      <c r="P23" s="645"/>
      <c r="Q23" s="646"/>
      <c r="R23" s="647">
        <v>9720322</v>
      </c>
      <c r="S23" s="648"/>
      <c r="T23" s="648"/>
      <c r="U23" s="648"/>
      <c r="V23" s="648"/>
      <c r="W23" s="648"/>
      <c r="X23" s="648"/>
      <c r="Y23" s="649"/>
      <c r="Z23" s="650">
        <v>15</v>
      </c>
      <c r="AA23" s="650"/>
      <c r="AB23" s="650"/>
      <c r="AC23" s="650"/>
      <c r="AD23" s="651">
        <v>9720322</v>
      </c>
      <c r="AE23" s="651"/>
      <c r="AF23" s="651"/>
      <c r="AG23" s="651"/>
      <c r="AH23" s="651"/>
      <c r="AI23" s="651"/>
      <c r="AJ23" s="651"/>
      <c r="AK23" s="651"/>
      <c r="AL23" s="652">
        <v>32.6</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v>504266</v>
      </c>
      <c r="BH23" s="648"/>
      <c r="BI23" s="648"/>
      <c r="BJ23" s="648"/>
      <c r="BK23" s="648"/>
      <c r="BL23" s="648"/>
      <c r="BM23" s="648"/>
      <c r="BN23" s="649"/>
      <c r="BO23" s="650">
        <v>2.9</v>
      </c>
      <c r="BP23" s="650"/>
      <c r="BQ23" s="650"/>
      <c r="BR23" s="650"/>
      <c r="BS23" s="656" t="s">
        <v>130</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c r="B24" s="644" t="s">
        <v>286</v>
      </c>
      <c r="C24" s="645"/>
      <c r="D24" s="645"/>
      <c r="E24" s="645"/>
      <c r="F24" s="645"/>
      <c r="G24" s="645"/>
      <c r="H24" s="645"/>
      <c r="I24" s="645"/>
      <c r="J24" s="645"/>
      <c r="K24" s="645"/>
      <c r="L24" s="645"/>
      <c r="M24" s="645"/>
      <c r="N24" s="645"/>
      <c r="O24" s="645"/>
      <c r="P24" s="645"/>
      <c r="Q24" s="646"/>
      <c r="R24" s="647">
        <v>1247011</v>
      </c>
      <c r="S24" s="648"/>
      <c r="T24" s="648"/>
      <c r="U24" s="648"/>
      <c r="V24" s="648"/>
      <c r="W24" s="648"/>
      <c r="X24" s="648"/>
      <c r="Y24" s="649"/>
      <c r="Z24" s="650">
        <v>1.9</v>
      </c>
      <c r="AA24" s="650"/>
      <c r="AB24" s="650"/>
      <c r="AC24" s="650"/>
      <c r="AD24" s="651" t="s">
        <v>130</v>
      </c>
      <c r="AE24" s="651"/>
      <c r="AF24" s="651"/>
      <c r="AG24" s="651"/>
      <c r="AH24" s="651"/>
      <c r="AI24" s="651"/>
      <c r="AJ24" s="651"/>
      <c r="AK24" s="651"/>
      <c r="AL24" s="652" t="s">
        <v>130</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130</v>
      </c>
      <c r="BH24" s="648"/>
      <c r="BI24" s="648"/>
      <c r="BJ24" s="648"/>
      <c r="BK24" s="648"/>
      <c r="BL24" s="648"/>
      <c r="BM24" s="648"/>
      <c r="BN24" s="649"/>
      <c r="BO24" s="650" t="s">
        <v>130</v>
      </c>
      <c r="BP24" s="650"/>
      <c r="BQ24" s="650"/>
      <c r="BR24" s="650"/>
      <c r="BS24" s="656" t="s">
        <v>130</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24479253</v>
      </c>
      <c r="CS24" s="637"/>
      <c r="CT24" s="637"/>
      <c r="CU24" s="637"/>
      <c r="CV24" s="637"/>
      <c r="CW24" s="637"/>
      <c r="CX24" s="637"/>
      <c r="CY24" s="638"/>
      <c r="CZ24" s="641">
        <v>39.1</v>
      </c>
      <c r="DA24" s="642"/>
      <c r="DB24" s="642"/>
      <c r="DC24" s="661"/>
      <c r="DD24" s="681">
        <v>17099139</v>
      </c>
      <c r="DE24" s="637"/>
      <c r="DF24" s="637"/>
      <c r="DG24" s="637"/>
      <c r="DH24" s="637"/>
      <c r="DI24" s="637"/>
      <c r="DJ24" s="637"/>
      <c r="DK24" s="638"/>
      <c r="DL24" s="681">
        <v>16790276</v>
      </c>
      <c r="DM24" s="637"/>
      <c r="DN24" s="637"/>
      <c r="DO24" s="637"/>
      <c r="DP24" s="637"/>
      <c r="DQ24" s="637"/>
      <c r="DR24" s="637"/>
      <c r="DS24" s="637"/>
      <c r="DT24" s="637"/>
      <c r="DU24" s="637"/>
      <c r="DV24" s="638"/>
      <c r="DW24" s="641">
        <v>53.5</v>
      </c>
      <c r="DX24" s="642"/>
      <c r="DY24" s="642"/>
      <c r="DZ24" s="642"/>
      <c r="EA24" s="642"/>
      <c r="EB24" s="642"/>
      <c r="EC24" s="643"/>
    </row>
    <row r="25" spans="2:133" ht="11.25" customHeight="1">
      <c r="B25" s="644" t="s">
        <v>289</v>
      </c>
      <c r="C25" s="645"/>
      <c r="D25" s="645"/>
      <c r="E25" s="645"/>
      <c r="F25" s="645"/>
      <c r="G25" s="645"/>
      <c r="H25" s="645"/>
      <c r="I25" s="645"/>
      <c r="J25" s="645"/>
      <c r="K25" s="645"/>
      <c r="L25" s="645"/>
      <c r="M25" s="645"/>
      <c r="N25" s="645"/>
      <c r="O25" s="645"/>
      <c r="P25" s="645"/>
      <c r="Q25" s="646"/>
      <c r="R25" s="647" t="s">
        <v>130</v>
      </c>
      <c r="S25" s="648"/>
      <c r="T25" s="648"/>
      <c r="U25" s="648"/>
      <c r="V25" s="648"/>
      <c r="W25" s="648"/>
      <c r="X25" s="648"/>
      <c r="Y25" s="649"/>
      <c r="Z25" s="650" t="s">
        <v>231</v>
      </c>
      <c r="AA25" s="650"/>
      <c r="AB25" s="650"/>
      <c r="AC25" s="650"/>
      <c r="AD25" s="651" t="s">
        <v>130</v>
      </c>
      <c r="AE25" s="651"/>
      <c r="AF25" s="651"/>
      <c r="AG25" s="651"/>
      <c r="AH25" s="651"/>
      <c r="AI25" s="651"/>
      <c r="AJ25" s="651"/>
      <c r="AK25" s="651"/>
      <c r="AL25" s="652" t="s">
        <v>130</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130</v>
      </c>
      <c r="BH25" s="648"/>
      <c r="BI25" s="648"/>
      <c r="BJ25" s="648"/>
      <c r="BK25" s="648"/>
      <c r="BL25" s="648"/>
      <c r="BM25" s="648"/>
      <c r="BN25" s="649"/>
      <c r="BO25" s="650" t="s">
        <v>130</v>
      </c>
      <c r="BP25" s="650"/>
      <c r="BQ25" s="650"/>
      <c r="BR25" s="650"/>
      <c r="BS25" s="656" t="s">
        <v>231</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8896574</v>
      </c>
      <c r="CS25" s="684"/>
      <c r="CT25" s="684"/>
      <c r="CU25" s="684"/>
      <c r="CV25" s="684"/>
      <c r="CW25" s="684"/>
      <c r="CX25" s="684"/>
      <c r="CY25" s="685"/>
      <c r="CZ25" s="652">
        <v>14.2</v>
      </c>
      <c r="DA25" s="682"/>
      <c r="DB25" s="682"/>
      <c r="DC25" s="686"/>
      <c r="DD25" s="656">
        <v>8179593</v>
      </c>
      <c r="DE25" s="684"/>
      <c r="DF25" s="684"/>
      <c r="DG25" s="684"/>
      <c r="DH25" s="684"/>
      <c r="DI25" s="684"/>
      <c r="DJ25" s="684"/>
      <c r="DK25" s="685"/>
      <c r="DL25" s="656">
        <v>7921108</v>
      </c>
      <c r="DM25" s="684"/>
      <c r="DN25" s="684"/>
      <c r="DO25" s="684"/>
      <c r="DP25" s="684"/>
      <c r="DQ25" s="684"/>
      <c r="DR25" s="684"/>
      <c r="DS25" s="684"/>
      <c r="DT25" s="684"/>
      <c r="DU25" s="684"/>
      <c r="DV25" s="685"/>
      <c r="DW25" s="652">
        <v>25.2</v>
      </c>
      <c r="DX25" s="682"/>
      <c r="DY25" s="682"/>
      <c r="DZ25" s="682"/>
      <c r="EA25" s="682"/>
      <c r="EB25" s="682"/>
      <c r="EC25" s="683"/>
    </row>
    <row r="26" spans="2:133" ht="11.25" customHeight="1">
      <c r="B26" s="644" t="s">
        <v>292</v>
      </c>
      <c r="C26" s="645"/>
      <c r="D26" s="645"/>
      <c r="E26" s="645"/>
      <c r="F26" s="645"/>
      <c r="G26" s="645"/>
      <c r="H26" s="645"/>
      <c r="I26" s="645"/>
      <c r="J26" s="645"/>
      <c r="K26" s="645"/>
      <c r="L26" s="645"/>
      <c r="M26" s="645"/>
      <c r="N26" s="645"/>
      <c r="O26" s="645"/>
      <c r="P26" s="645"/>
      <c r="Q26" s="646"/>
      <c r="R26" s="647">
        <v>31504655</v>
      </c>
      <c r="S26" s="648"/>
      <c r="T26" s="648"/>
      <c r="U26" s="648"/>
      <c r="V26" s="648"/>
      <c r="W26" s="648"/>
      <c r="X26" s="648"/>
      <c r="Y26" s="649"/>
      <c r="Z26" s="650">
        <v>48.7</v>
      </c>
      <c r="AA26" s="650"/>
      <c r="AB26" s="650"/>
      <c r="AC26" s="650"/>
      <c r="AD26" s="651">
        <v>29753378</v>
      </c>
      <c r="AE26" s="651"/>
      <c r="AF26" s="651"/>
      <c r="AG26" s="651"/>
      <c r="AH26" s="651"/>
      <c r="AI26" s="651"/>
      <c r="AJ26" s="651"/>
      <c r="AK26" s="651"/>
      <c r="AL26" s="652">
        <v>99.8</v>
      </c>
      <c r="AM26" s="653"/>
      <c r="AN26" s="653"/>
      <c r="AO26" s="654"/>
      <c r="AP26" s="666" t="s">
        <v>293</v>
      </c>
      <c r="AQ26" s="693"/>
      <c r="AR26" s="693"/>
      <c r="AS26" s="693"/>
      <c r="AT26" s="693"/>
      <c r="AU26" s="693"/>
      <c r="AV26" s="693"/>
      <c r="AW26" s="693"/>
      <c r="AX26" s="693"/>
      <c r="AY26" s="693"/>
      <c r="AZ26" s="693"/>
      <c r="BA26" s="693"/>
      <c r="BB26" s="693"/>
      <c r="BC26" s="693"/>
      <c r="BD26" s="693"/>
      <c r="BE26" s="693"/>
      <c r="BF26" s="668"/>
      <c r="BG26" s="647" t="s">
        <v>231</v>
      </c>
      <c r="BH26" s="648"/>
      <c r="BI26" s="648"/>
      <c r="BJ26" s="648"/>
      <c r="BK26" s="648"/>
      <c r="BL26" s="648"/>
      <c r="BM26" s="648"/>
      <c r="BN26" s="649"/>
      <c r="BO26" s="650" t="s">
        <v>231</v>
      </c>
      <c r="BP26" s="650"/>
      <c r="BQ26" s="650"/>
      <c r="BR26" s="650"/>
      <c r="BS26" s="656" t="s">
        <v>130</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5627457</v>
      </c>
      <c r="CS26" s="648"/>
      <c r="CT26" s="648"/>
      <c r="CU26" s="648"/>
      <c r="CV26" s="648"/>
      <c r="CW26" s="648"/>
      <c r="CX26" s="648"/>
      <c r="CY26" s="649"/>
      <c r="CZ26" s="652">
        <v>9</v>
      </c>
      <c r="DA26" s="682"/>
      <c r="DB26" s="682"/>
      <c r="DC26" s="686"/>
      <c r="DD26" s="656">
        <v>5115546</v>
      </c>
      <c r="DE26" s="648"/>
      <c r="DF26" s="648"/>
      <c r="DG26" s="648"/>
      <c r="DH26" s="648"/>
      <c r="DI26" s="648"/>
      <c r="DJ26" s="648"/>
      <c r="DK26" s="649"/>
      <c r="DL26" s="656" t="s">
        <v>130</v>
      </c>
      <c r="DM26" s="648"/>
      <c r="DN26" s="648"/>
      <c r="DO26" s="648"/>
      <c r="DP26" s="648"/>
      <c r="DQ26" s="648"/>
      <c r="DR26" s="648"/>
      <c r="DS26" s="648"/>
      <c r="DT26" s="648"/>
      <c r="DU26" s="648"/>
      <c r="DV26" s="649"/>
      <c r="DW26" s="652" t="s">
        <v>231</v>
      </c>
      <c r="DX26" s="682"/>
      <c r="DY26" s="682"/>
      <c r="DZ26" s="682"/>
      <c r="EA26" s="682"/>
      <c r="EB26" s="682"/>
      <c r="EC26" s="683"/>
    </row>
    <row r="27" spans="2:133" ht="11.25" customHeight="1">
      <c r="B27" s="644" t="s">
        <v>295</v>
      </c>
      <c r="C27" s="645"/>
      <c r="D27" s="645"/>
      <c r="E27" s="645"/>
      <c r="F27" s="645"/>
      <c r="G27" s="645"/>
      <c r="H27" s="645"/>
      <c r="I27" s="645"/>
      <c r="J27" s="645"/>
      <c r="K27" s="645"/>
      <c r="L27" s="645"/>
      <c r="M27" s="645"/>
      <c r="N27" s="645"/>
      <c r="O27" s="645"/>
      <c r="P27" s="645"/>
      <c r="Q27" s="646"/>
      <c r="R27" s="647">
        <v>13110</v>
      </c>
      <c r="S27" s="648"/>
      <c r="T27" s="648"/>
      <c r="U27" s="648"/>
      <c r="V27" s="648"/>
      <c r="W27" s="648"/>
      <c r="X27" s="648"/>
      <c r="Y27" s="649"/>
      <c r="Z27" s="650">
        <v>0</v>
      </c>
      <c r="AA27" s="650"/>
      <c r="AB27" s="650"/>
      <c r="AC27" s="650"/>
      <c r="AD27" s="651">
        <v>13110</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17360611</v>
      </c>
      <c r="BH27" s="648"/>
      <c r="BI27" s="648"/>
      <c r="BJ27" s="648"/>
      <c r="BK27" s="648"/>
      <c r="BL27" s="648"/>
      <c r="BM27" s="648"/>
      <c r="BN27" s="649"/>
      <c r="BO27" s="650">
        <v>100</v>
      </c>
      <c r="BP27" s="650"/>
      <c r="BQ27" s="650"/>
      <c r="BR27" s="650"/>
      <c r="BS27" s="656">
        <v>211282</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9318997</v>
      </c>
      <c r="CS27" s="684"/>
      <c r="CT27" s="684"/>
      <c r="CU27" s="684"/>
      <c r="CV27" s="684"/>
      <c r="CW27" s="684"/>
      <c r="CX27" s="684"/>
      <c r="CY27" s="685"/>
      <c r="CZ27" s="652">
        <v>14.9</v>
      </c>
      <c r="DA27" s="682"/>
      <c r="DB27" s="682"/>
      <c r="DC27" s="686"/>
      <c r="DD27" s="656">
        <v>2669356</v>
      </c>
      <c r="DE27" s="684"/>
      <c r="DF27" s="684"/>
      <c r="DG27" s="684"/>
      <c r="DH27" s="684"/>
      <c r="DI27" s="684"/>
      <c r="DJ27" s="684"/>
      <c r="DK27" s="685"/>
      <c r="DL27" s="656">
        <v>2618978</v>
      </c>
      <c r="DM27" s="684"/>
      <c r="DN27" s="684"/>
      <c r="DO27" s="684"/>
      <c r="DP27" s="684"/>
      <c r="DQ27" s="684"/>
      <c r="DR27" s="684"/>
      <c r="DS27" s="684"/>
      <c r="DT27" s="684"/>
      <c r="DU27" s="684"/>
      <c r="DV27" s="685"/>
      <c r="DW27" s="652">
        <v>8.3000000000000007</v>
      </c>
      <c r="DX27" s="682"/>
      <c r="DY27" s="682"/>
      <c r="DZ27" s="682"/>
      <c r="EA27" s="682"/>
      <c r="EB27" s="682"/>
      <c r="EC27" s="683"/>
    </row>
    <row r="28" spans="2:133" ht="11.25" customHeight="1">
      <c r="B28" s="644" t="s">
        <v>298</v>
      </c>
      <c r="C28" s="645"/>
      <c r="D28" s="645"/>
      <c r="E28" s="645"/>
      <c r="F28" s="645"/>
      <c r="G28" s="645"/>
      <c r="H28" s="645"/>
      <c r="I28" s="645"/>
      <c r="J28" s="645"/>
      <c r="K28" s="645"/>
      <c r="L28" s="645"/>
      <c r="M28" s="645"/>
      <c r="N28" s="645"/>
      <c r="O28" s="645"/>
      <c r="P28" s="645"/>
      <c r="Q28" s="646"/>
      <c r="R28" s="647">
        <v>96157</v>
      </c>
      <c r="S28" s="648"/>
      <c r="T28" s="648"/>
      <c r="U28" s="648"/>
      <c r="V28" s="648"/>
      <c r="W28" s="648"/>
      <c r="X28" s="648"/>
      <c r="Y28" s="649"/>
      <c r="Z28" s="650">
        <v>0.1</v>
      </c>
      <c r="AA28" s="650"/>
      <c r="AB28" s="650"/>
      <c r="AC28" s="650"/>
      <c r="AD28" s="651" t="s">
        <v>130</v>
      </c>
      <c r="AE28" s="651"/>
      <c r="AF28" s="651"/>
      <c r="AG28" s="651"/>
      <c r="AH28" s="651"/>
      <c r="AI28" s="651"/>
      <c r="AJ28" s="651"/>
      <c r="AK28" s="651"/>
      <c r="AL28" s="652" t="s">
        <v>231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6263682</v>
      </c>
      <c r="CS28" s="648"/>
      <c r="CT28" s="648"/>
      <c r="CU28" s="648"/>
      <c r="CV28" s="648"/>
      <c r="CW28" s="648"/>
      <c r="CX28" s="648"/>
      <c r="CY28" s="649"/>
      <c r="CZ28" s="652">
        <v>10</v>
      </c>
      <c r="DA28" s="682"/>
      <c r="DB28" s="682"/>
      <c r="DC28" s="686"/>
      <c r="DD28" s="656">
        <v>6250190</v>
      </c>
      <c r="DE28" s="648"/>
      <c r="DF28" s="648"/>
      <c r="DG28" s="648"/>
      <c r="DH28" s="648"/>
      <c r="DI28" s="648"/>
      <c r="DJ28" s="648"/>
      <c r="DK28" s="649"/>
      <c r="DL28" s="656">
        <v>6250190</v>
      </c>
      <c r="DM28" s="648"/>
      <c r="DN28" s="648"/>
      <c r="DO28" s="648"/>
      <c r="DP28" s="648"/>
      <c r="DQ28" s="648"/>
      <c r="DR28" s="648"/>
      <c r="DS28" s="648"/>
      <c r="DT28" s="648"/>
      <c r="DU28" s="648"/>
      <c r="DV28" s="649"/>
      <c r="DW28" s="652">
        <v>19.899999999999999</v>
      </c>
      <c r="DX28" s="682"/>
      <c r="DY28" s="682"/>
      <c r="DZ28" s="682"/>
      <c r="EA28" s="682"/>
      <c r="EB28" s="682"/>
      <c r="EC28" s="683"/>
    </row>
    <row r="29" spans="2:133" ht="11.25" customHeight="1">
      <c r="B29" s="644" t="s">
        <v>300</v>
      </c>
      <c r="C29" s="645"/>
      <c r="D29" s="645"/>
      <c r="E29" s="645"/>
      <c r="F29" s="645"/>
      <c r="G29" s="645"/>
      <c r="H29" s="645"/>
      <c r="I29" s="645"/>
      <c r="J29" s="645"/>
      <c r="K29" s="645"/>
      <c r="L29" s="645"/>
      <c r="M29" s="645"/>
      <c r="N29" s="645"/>
      <c r="O29" s="645"/>
      <c r="P29" s="645"/>
      <c r="Q29" s="646"/>
      <c r="R29" s="647">
        <v>372078</v>
      </c>
      <c r="S29" s="648"/>
      <c r="T29" s="648"/>
      <c r="U29" s="648"/>
      <c r="V29" s="648"/>
      <c r="W29" s="648"/>
      <c r="X29" s="648"/>
      <c r="Y29" s="649"/>
      <c r="Z29" s="650">
        <v>0.6</v>
      </c>
      <c r="AA29" s="650"/>
      <c r="AB29" s="650"/>
      <c r="AC29" s="650"/>
      <c r="AD29" s="651">
        <v>27539</v>
      </c>
      <c r="AE29" s="651"/>
      <c r="AF29" s="651"/>
      <c r="AG29" s="651"/>
      <c r="AH29" s="651"/>
      <c r="AI29" s="651"/>
      <c r="AJ29" s="651"/>
      <c r="AK29" s="651"/>
      <c r="AL29" s="652">
        <v>0.1</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302</v>
      </c>
      <c r="CG29" s="663"/>
      <c r="CH29" s="663"/>
      <c r="CI29" s="663"/>
      <c r="CJ29" s="663"/>
      <c r="CK29" s="663"/>
      <c r="CL29" s="663"/>
      <c r="CM29" s="663"/>
      <c r="CN29" s="663"/>
      <c r="CO29" s="663"/>
      <c r="CP29" s="663"/>
      <c r="CQ29" s="664"/>
      <c r="CR29" s="647">
        <v>6263677</v>
      </c>
      <c r="CS29" s="684"/>
      <c r="CT29" s="684"/>
      <c r="CU29" s="684"/>
      <c r="CV29" s="684"/>
      <c r="CW29" s="684"/>
      <c r="CX29" s="684"/>
      <c r="CY29" s="685"/>
      <c r="CZ29" s="652">
        <v>10</v>
      </c>
      <c r="DA29" s="682"/>
      <c r="DB29" s="682"/>
      <c r="DC29" s="686"/>
      <c r="DD29" s="656">
        <v>6250185</v>
      </c>
      <c r="DE29" s="684"/>
      <c r="DF29" s="684"/>
      <c r="DG29" s="684"/>
      <c r="DH29" s="684"/>
      <c r="DI29" s="684"/>
      <c r="DJ29" s="684"/>
      <c r="DK29" s="685"/>
      <c r="DL29" s="656">
        <v>6250185</v>
      </c>
      <c r="DM29" s="684"/>
      <c r="DN29" s="684"/>
      <c r="DO29" s="684"/>
      <c r="DP29" s="684"/>
      <c r="DQ29" s="684"/>
      <c r="DR29" s="684"/>
      <c r="DS29" s="684"/>
      <c r="DT29" s="684"/>
      <c r="DU29" s="684"/>
      <c r="DV29" s="685"/>
      <c r="DW29" s="652">
        <v>19.899999999999999</v>
      </c>
      <c r="DX29" s="682"/>
      <c r="DY29" s="682"/>
      <c r="DZ29" s="682"/>
      <c r="EA29" s="682"/>
      <c r="EB29" s="682"/>
      <c r="EC29" s="683"/>
    </row>
    <row r="30" spans="2:133" ht="11.25" customHeight="1">
      <c r="B30" s="644" t="s">
        <v>303</v>
      </c>
      <c r="C30" s="645"/>
      <c r="D30" s="645"/>
      <c r="E30" s="645"/>
      <c r="F30" s="645"/>
      <c r="G30" s="645"/>
      <c r="H30" s="645"/>
      <c r="I30" s="645"/>
      <c r="J30" s="645"/>
      <c r="K30" s="645"/>
      <c r="L30" s="645"/>
      <c r="M30" s="645"/>
      <c r="N30" s="645"/>
      <c r="O30" s="645"/>
      <c r="P30" s="645"/>
      <c r="Q30" s="646"/>
      <c r="R30" s="647">
        <v>74101</v>
      </c>
      <c r="S30" s="648"/>
      <c r="T30" s="648"/>
      <c r="U30" s="648"/>
      <c r="V30" s="648"/>
      <c r="W30" s="648"/>
      <c r="X30" s="648"/>
      <c r="Y30" s="649"/>
      <c r="Z30" s="650">
        <v>0.1</v>
      </c>
      <c r="AA30" s="650"/>
      <c r="AB30" s="650"/>
      <c r="AC30" s="650"/>
      <c r="AD30" s="651" t="s">
        <v>130</v>
      </c>
      <c r="AE30" s="651"/>
      <c r="AF30" s="651"/>
      <c r="AG30" s="651"/>
      <c r="AH30" s="651"/>
      <c r="AI30" s="651"/>
      <c r="AJ30" s="651"/>
      <c r="AK30" s="651"/>
      <c r="AL30" s="652" t="s">
        <v>130</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304</v>
      </c>
      <c r="BH30" s="694"/>
      <c r="BI30" s="694"/>
      <c r="BJ30" s="694"/>
      <c r="BK30" s="694"/>
      <c r="BL30" s="694"/>
      <c r="BM30" s="694"/>
      <c r="BN30" s="694"/>
      <c r="BO30" s="694"/>
      <c r="BP30" s="694"/>
      <c r="BQ30" s="695"/>
      <c r="BR30" s="626" t="s">
        <v>305</v>
      </c>
      <c r="BS30" s="694"/>
      <c r="BT30" s="694"/>
      <c r="BU30" s="694"/>
      <c r="BV30" s="694"/>
      <c r="BW30" s="694"/>
      <c r="BX30" s="694"/>
      <c r="BY30" s="694"/>
      <c r="BZ30" s="694"/>
      <c r="CA30" s="694"/>
      <c r="CB30" s="695"/>
      <c r="CD30" s="689"/>
      <c r="CE30" s="690"/>
      <c r="CF30" s="662" t="s">
        <v>306</v>
      </c>
      <c r="CG30" s="663"/>
      <c r="CH30" s="663"/>
      <c r="CI30" s="663"/>
      <c r="CJ30" s="663"/>
      <c r="CK30" s="663"/>
      <c r="CL30" s="663"/>
      <c r="CM30" s="663"/>
      <c r="CN30" s="663"/>
      <c r="CO30" s="663"/>
      <c r="CP30" s="663"/>
      <c r="CQ30" s="664"/>
      <c r="CR30" s="647">
        <v>6023961</v>
      </c>
      <c r="CS30" s="648"/>
      <c r="CT30" s="648"/>
      <c r="CU30" s="648"/>
      <c r="CV30" s="648"/>
      <c r="CW30" s="648"/>
      <c r="CX30" s="648"/>
      <c r="CY30" s="649"/>
      <c r="CZ30" s="652">
        <v>9.6</v>
      </c>
      <c r="DA30" s="682"/>
      <c r="DB30" s="682"/>
      <c r="DC30" s="686"/>
      <c r="DD30" s="656">
        <v>6010469</v>
      </c>
      <c r="DE30" s="648"/>
      <c r="DF30" s="648"/>
      <c r="DG30" s="648"/>
      <c r="DH30" s="648"/>
      <c r="DI30" s="648"/>
      <c r="DJ30" s="648"/>
      <c r="DK30" s="649"/>
      <c r="DL30" s="656">
        <v>6010469</v>
      </c>
      <c r="DM30" s="648"/>
      <c r="DN30" s="648"/>
      <c r="DO30" s="648"/>
      <c r="DP30" s="648"/>
      <c r="DQ30" s="648"/>
      <c r="DR30" s="648"/>
      <c r="DS30" s="648"/>
      <c r="DT30" s="648"/>
      <c r="DU30" s="648"/>
      <c r="DV30" s="649"/>
      <c r="DW30" s="652">
        <v>19.2</v>
      </c>
      <c r="DX30" s="682"/>
      <c r="DY30" s="682"/>
      <c r="DZ30" s="682"/>
      <c r="EA30" s="682"/>
      <c r="EB30" s="682"/>
      <c r="EC30" s="683"/>
    </row>
    <row r="31" spans="2:133" ht="11.25" customHeight="1">
      <c r="B31" s="644" t="s">
        <v>307</v>
      </c>
      <c r="C31" s="645"/>
      <c r="D31" s="645"/>
      <c r="E31" s="645"/>
      <c r="F31" s="645"/>
      <c r="G31" s="645"/>
      <c r="H31" s="645"/>
      <c r="I31" s="645"/>
      <c r="J31" s="645"/>
      <c r="K31" s="645"/>
      <c r="L31" s="645"/>
      <c r="M31" s="645"/>
      <c r="N31" s="645"/>
      <c r="O31" s="645"/>
      <c r="P31" s="645"/>
      <c r="Q31" s="646"/>
      <c r="R31" s="647">
        <v>20085336</v>
      </c>
      <c r="S31" s="648"/>
      <c r="T31" s="648"/>
      <c r="U31" s="648"/>
      <c r="V31" s="648"/>
      <c r="W31" s="648"/>
      <c r="X31" s="648"/>
      <c r="Y31" s="649"/>
      <c r="Z31" s="650">
        <v>31.1</v>
      </c>
      <c r="AA31" s="650"/>
      <c r="AB31" s="650"/>
      <c r="AC31" s="650"/>
      <c r="AD31" s="651" t="s">
        <v>130</v>
      </c>
      <c r="AE31" s="651"/>
      <c r="AF31" s="651"/>
      <c r="AG31" s="651"/>
      <c r="AH31" s="651"/>
      <c r="AI31" s="651"/>
      <c r="AJ31" s="651"/>
      <c r="AK31" s="651"/>
      <c r="AL31" s="652" t="s">
        <v>130</v>
      </c>
      <c r="AM31" s="653"/>
      <c r="AN31" s="653"/>
      <c r="AO31" s="654"/>
      <c r="AP31" s="701" t="s">
        <v>308</v>
      </c>
      <c r="AQ31" s="702"/>
      <c r="AR31" s="702"/>
      <c r="AS31" s="702"/>
      <c r="AT31" s="707" t="s">
        <v>309</v>
      </c>
      <c r="AU31" s="231"/>
      <c r="AV31" s="231"/>
      <c r="AW31" s="231"/>
      <c r="AX31" s="633" t="s">
        <v>185</v>
      </c>
      <c r="AY31" s="634"/>
      <c r="AZ31" s="634"/>
      <c r="BA31" s="634"/>
      <c r="BB31" s="634"/>
      <c r="BC31" s="634"/>
      <c r="BD31" s="634"/>
      <c r="BE31" s="634"/>
      <c r="BF31" s="635"/>
      <c r="BG31" s="715">
        <v>98.9</v>
      </c>
      <c r="BH31" s="699"/>
      <c r="BI31" s="699"/>
      <c r="BJ31" s="699"/>
      <c r="BK31" s="699"/>
      <c r="BL31" s="699"/>
      <c r="BM31" s="642">
        <v>98.1</v>
      </c>
      <c r="BN31" s="699"/>
      <c r="BO31" s="699"/>
      <c r="BP31" s="699"/>
      <c r="BQ31" s="700"/>
      <c r="BR31" s="715">
        <v>99.1</v>
      </c>
      <c r="BS31" s="699"/>
      <c r="BT31" s="699"/>
      <c r="BU31" s="699"/>
      <c r="BV31" s="699"/>
      <c r="BW31" s="699"/>
      <c r="BX31" s="642">
        <v>98.3</v>
      </c>
      <c r="BY31" s="699"/>
      <c r="BZ31" s="699"/>
      <c r="CA31" s="699"/>
      <c r="CB31" s="700"/>
      <c r="CD31" s="689"/>
      <c r="CE31" s="690"/>
      <c r="CF31" s="662" t="s">
        <v>310</v>
      </c>
      <c r="CG31" s="663"/>
      <c r="CH31" s="663"/>
      <c r="CI31" s="663"/>
      <c r="CJ31" s="663"/>
      <c r="CK31" s="663"/>
      <c r="CL31" s="663"/>
      <c r="CM31" s="663"/>
      <c r="CN31" s="663"/>
      <c r="CO31" s="663"/>
      <c r="CP31" s="663"/>
      <c r="CQ31" s="664"/>
      <c r="CR31" s="647">
        <v>239716</v>
      </c>
      <c r="CS31" s="684"/>
      <c r="CT31" s="684"/>
      <c r="CU31" s="684"/>
      <c r="CV31" s="684"/>
      <c r="CW31" s="684"/>
      <c r="CX31" s="684"/>
      <c r="CY31" s="685"/>
      <c r="CZ31" s="652">
        <v>0.4</v>
      </c>
      <c r="DA31" s="682"/>
      <c r="DB31" s="682"/>
      <c r="DC31" s="686"/>
      <c r="DD31" s="656">
        <v>239716</v>
      </c>
      <c r="DE31" s="684"/>
      <c r="DF31" s="684"/>
      <c r="DG31" s="684"/>
      <c r="DH31" s="684"/>
      <c r="DI31" s="684"/>
      <c r="DJ31" s="684"/>
      <c r="DK31" s="685"/>
      <c r="DL31" s="656">
        <v>239716</v>
      </c>
      <c r="DM31" s="684"/>
      <c r="DN31" s="684"/>
      <c r="DO31" s="684"/>
      <c r="DP31" s="684"/>
      <c r="DQ31" s="684"/>
      <c r="DR31" s="684"/>
      <c r="DS31" s="684"/>
      <c r="DT31" s="684"/>
      <c r="DU31" s="684"/>
      <c r="DV31" s="685"/>
      <c r="DW31" s="652">
        <v>0.8</v>
      </c>
      <c r="DX31" s="682"/>
      <c r="DY31" s="682"/>
      <c r="DZ31" s="682"/>
      <c r="EA31" s="682"/>
      <c r="EB31" s="682"/>
      <c r="EC31" s="683"/>
    </row>
    <row r="32" spans="2:133" ht="11.25" customHeight="1">
      <c r="B32" s="710" t="s">
        <v>311</v>
      </c>
      <c r="C32" s="711"/>
      <c r="D32" s="711"/>
      <c r="E32" s="711"/>
      <c r="F32" s="711"/>
      <c r="G32" s="711"/>
      <c r="H32" s="711"/>
      <c r="I32" s="711"/>
      <c r="J32" s="711"/>
      <c r="K32" s="711"/>
      <c r="L32" s="711"/>
      <c r="M32" s="711"/>
      <c r="N32" s="711"/>
      <c r="O32" s="711"/>
      <c r="P32" s="711"/>
      <c r="Q32" s="712"/>
      <c r="R32" s="647" t="s">
        <v>130</v>
      </c>
      <c r="S32" s="648"/>
      <c r="T32" s="648"/>
      <c r="U32" s="648"/>
      <c r="V32" s="648"/>
      <c r="W32" s="648"/>
      <c r="X32" s="648"/>
      <c r="Y32" s="649"/>
      <c r="Z32" s="650" t="s">
        <v>130</v>
      </c>
      <c r="AA32" s="650"/>
      <c r="AB32" s="650"/>
      <c r="AC32" s="650"/>
      <c r="AD32" s="651" t="s">
        <v>130</v>
      </c>
      <c r="AE32" s="651"/>
      <c r="AF32" s="651"/>
      <c r="AG32" s="651"/>
      <c r="AH32" s="651"/>
      <c r="AI32" s="651"/>
      <c r="AJ32" s="651"/>
      <c r="AK32" s="651"/>
      <c r="AL32" s="652" t="s">
        <v>130</v>
      </c>
      <c r="AM32" s="653"/>
      <c r="AN32" s="653"/>
      <c r="AO32" s="654"/>
      <c r="AP32" s="703"/>
      <c r="AQ32" s="704"/>
      <c r="AR32" s="704"/>
      <c r="AS32" s="704"/>
      <c r="AT32" s="708"/>
      <c r="AU32" s="230" t="s">
        <v>312</v>
      </c>
      <c r="AV32" s="230"/>
      <c r="AW32" s="230"/>
      <c r="AX32" s="644" t="s">
        <v>313</v>
      </c>
      <c r="AY32" s="645"/>
      <c r="AZ32" s="645"/>
      <c r="BA32" s="645"/>
      <c r="BB32" s="645"/>
      <c r="BC32" s="645"/>
      <c r="BD32" s="645"/>
      <c r="BE32" s="645"/>
      <c r="BF32" s="646"/>
      <c r="BG32" s="716">
        <v>99</v>
      </c>
      <c r="BH32" s="684"/>
      <c r="BI32" s="684"/>
      <c r="BJ32" s="684"/>
      <c r="BK32" s="684"/>
      <c r="BL32" s="684"/>
      <c r="BM32" s="653">
        <v>98.2</v>
      </c>
      <c r="BN32" s="713"/>
      <c r="BO32" s="713"/>
      <c r="BP32" s="713"/>
      <c r="BQ32" s="714"/>
      <c r="BR32" s="716">
        <v>99.1</v>
      </c>
      <c r="BS32" s="684"/>
      <c r="BT32" s="684"/>
      <c r="BU32" s="684"/>
      <c r="BV32" s="684"/>
      <c r="BW32" s="684"/>
      <c r="BX32" s="653">
        <v>98.3</v>
      </c>
      <c r="BY32" s="713"/>
      <c r="BZ32" s="713"/>
      <c r="CA32" s="713"/>
      <c r="CB32" s="714"/>
      <c r="CD32" s="691"/>
      <c r="CE32" s="692"/>
      <c r="CF32" s="662" t="s">
        <v>314</v>
      </c>
      <c r="CG32" s="663"/>
      <c r="CH32" s="663"/>
      <c r="CI32" s="663"/>
      <c r="CJ32" s="663"/>
      <c r="CK32" s="663"/>
      <c r="CL32" s="663"/>
      <c r="CM32" s="663"/>
      <c r="CN32" s="663"/>
      <c r="CO32" s="663"/>
      <c r="CP32" s="663"/>
      <c r="CQ32" s="664"/>
      <c r="CR32" s="647">
        <v>5</v>
      </c>
      <c r="CS32" s="648"/>
      <c r="CT32" s="648"/>
      <c r="CU32" s="648"/>
      <c r="CV32" s="648"/>
      <c r="CW32" s="648"/>
      <c r="CX32" s="648"/>
      <c r="CY32" s="649"/>
      <c r="CZ32" s="652">
        <v>0</v>
      </c>
      <c r="DA32" s="682"/>
      <c r="DB32" s="682"/>
      <c r="DC32" s="686"/>
      <c r="DD32" s="656">
        <v>5</v>
      </c>
      <c r="DE32" s="648"/>
      <c r="DF32" s="648"/>
      <c r="DG32" s="648"/>
      <c r="DH32" s="648"/>
      <c r="DI32" s="648"/>
      <c r="DJ32" s="648"/>
      <c r="DK32" s="649"/>
      <c r="DL32" s="656">
        <v>5</v>
      </c>
      <c r="DM32" s="648"/>
      <c r="DN32" s="648"/>
      <c r="DO32" s="648"/>
      <c r="DP32" s="648"/>
      <c r="DQ32" s="648"/>
      <c r="DR32" s="648"/>
      <c r="DS32" s="648"/>
      <c r="DT32" s="648"/>
      <c r="DU32" s="648"/>
      <c r="DV32" s="649"/>
      <c r="DW32" s="652">
        <v>0</v>
      </c>
      <c r="DX32" s="682"/>
      <c r="DY32" s="682"/>
      <c r="DZ32" s="682"/>
      <c r="EA32" s="682"/>
      <c r="EB32" s="682"/>
      <c r="EC32" s="683"/>
    </row>
    <row r="33" spans="2:133" ht="11.25" customHeight="1">
      <c r="B33" s="644" t="s">
        <v>315</v>
      </c>
      <c r="C33" s="645"/>
      <c r="D33" s="645"/>
      <c r="E33" s="645"/>
      <c r="F33" s="645"/>
      <c r="G33" s="645"/>
      <c r="H33" s="645"/>
      <c r="I33" s="645"/>
      <c r="J33" s="645"/>
      <c r="K33" s="645"/>
      <c r="L33" s="645"/>
      <c r="M33" s="645"/>
      <c r="N33" s="645"/>
      <c r="O33" s="645"/>
      <c r="P33" s="645"/>
      <c r="Q33" s="646"/>
      <c r="R33" s="647">
        <v>3493412</v>
      </c>
      <c r="S33" s="648"/>
      <c r="T33" s="648"/>
      <c r="U33" s="648"/>
      <c r="V33" s="648"/>
      <c r="W33" s="648"/>
      <c r="X33" s="648"/>
      <c r="Y33" s="649"/>
      <c r="Z33" s="650">
        <v>5.4</v>
      </c>
      <c r="AA33" s="650"/>
      <c r="AB33" s="650"/>
      <c r="AC33" s="650"/>
      <c r="AD33" s="651" t="s">
        <v>130</v>
      </c>
      <c r="AE33" s="651"/>
      <c r="AF33" s="651"/>
      <c r="AG33" s="651"/>
      <c r="AH33" s="651"/>
      <c r="AI33" s="651"/>
      <c r="AJ33" s="651"/>
      <c r="AK33" s="651"/>
      <c r="AL33" s="652" t="s">
        <v>130</v>
      </c>
      <c r="AM33" s="653"/>
      <c r="AN33" s="653"/>
      <c r="AO33" s="654"/>
      <c r="AP33" s="705"/>
      <c r="AQ33" s="706"/>
      <c r="AR33" s="706"/>
      <c r="AS33" s="706"/>
      <c r="AT33" s="709"/>
      <c r="AU33" s="232"/>
      <c r="AV33" s="232"/>
      <c r="AW33" s="232"/>
      <c r="AX33" s="696" t="s">
        <v>316</v>
      </c>
      <c r="AY33" s="697"/>
      <c r="AZ33" s="697"/>
      <c r="BA33" s="697"/>
      <c r="BB33" s="697"/>
      <c r="BC33" s="697"/>
      <c r="BD33" s="697"/>
      <c r="BE33" s="697"/>
      <c r="BF33" s="698"/>
      <c r="BG33" s="717">
        <v>98.7</v>
      </c>
      <c r="BH33" s="718"/>
      <c r="BI33" s="718"/>
      <c r="BJ33" s="718"/>
      <c r="BK33" s="718"/>
      <c r="BL33" s="718"/>
      <c r="BM33" s="719">
        <v>98.1</v>
      </c>
      <c r="BN33" s="718"/>
      <c r="BO33" s="718"/>
      <c r="BP33" s="718"/>
      <c r="BQ33" s="720"/>
      <c r="BR33" s="717">
        <v>99.2</v>
      </c>
      <c r="BS33" s="718"/>
      <c r="BT33" s="718"/>
      <c r="BU33" s="718"/>
      <c r="BV33" s="718"/>
      <c r="BW33" s="718"/>
      <c r="BX33" s="719">
        <v>98.4</v>
      </c>
      <c r="BY33" s="718"/>
      <c r="BZ33" s="718"/>
      <c r="CA33" s="718"/>
      <c r="CB33" s="720"/>
      <c r="CD33" s="662" t="s">
        <v>317</v>
      </c>
      <c r="CE33" s="663"/>
      <c r="CF33" s="663"/>
      <c r="CG33" s="663"/>
      <c r="CH33" s="663"/>
      <c r="CI33" s="663"/>
      <c r="CJ33" s="663"/>
      <c r="CK33" s="663"/>
      <c r="CL33" s="663"/>
      <c r="CM33" s="663"/>
      <c r="CN33" s="663"/>
      <c r="CO33" s="663"/>
      <c r="CP33" s="663"/>
      <c r="CQ33" s="664"/>
      <c r="CR33" s="647">
        <v>31527858</v>
      </c>
      <c r="CS33" s="684"/>
      <c r="CT33" s="684"/>
      <c r="CU33" s="684"/>
      <c r="CV33" s="684"/>
      <c r="CW33" s="684"/>
      <c r="CX33" s="684"/>
      <c r="CY33" s="685"/>
      <c r="CZ33" s="652">
        <v>50.3</v>
      </c>
      <c r="DA33" s="682"/>
      <c r="DB33" s="682"/>
      <c r="DC33" s="686"/>
      <c r="DD33" s="656">
        <v>15637891</v>
      </c>
      <c r="DE33" s="684"/>
      <c r="DF33" s="684"/>
      <c r="DG33" s="684"/>
      <c r="DH33" s="684"/>
      <c r="DI33" s="684"/>
      <c r="DJ33" s="684"/>
      <c r="DK33" s="685"/>
      <c r="DL33" s="656">
        <v>11050311</v>
      </c>
      <c r="DM33" s="684"/>
      <c r="DN33" s="684"/>
      <c r="DO33" s="684"/>
      <c r="DP33" s="684"/>
      <c r="DQ33" s="684"/>
      <c r="DR33" s="684"/>
      <c r="DS33" s="684"/>
      <c r="DT33" s="684"/>
      <c r="DU33" s="684"/>
      <c r="DV33" s="685"/>
      <c r="DW33" s="652">
        <v>35.200000000000003</v>
      </c>
      <c r="DX33" s="682"/>
      <c r="DY33" s="682"/>
      <c r="DZ33" s="682"/>
      <c r="EA33" s="682"/>
      <c r="EB33" s="682"/>
      <c r="EC33" s="683"/>
    </row>
    <row r="34" spans="2:133" ht="11.25" customHeight="1">
      <c r="B34" s="644" t="s">
        <v>318</v>
      </c>
      <c r="C34" s="645"/>
      <c r="D34" s="645"/>
      <c r="E34" s="645"/>
      <c r="F34" s="645"/>
      <c r="G34" s="645"/>
      <c r="H34" s="645"/>
      <c r="I34" s="645"/>
      <c r="J34" s="645"/>
      <c r="K34" s="645"/>
      <c r="L34" s="645"/>
      <c r="M34" s="645"/>
      <c r="N34" s="645"/>
      <c r="O34" s="645"/>
      <c r="P34" s="645"/>
      <c r="Q34" s="646"/>
      <c r="R34" s="647">
        <v>158819</v>
      </c>
      <c r="S34" s="648"/>
      <c r="T34" s="648"/>
      <c r="U34" s="648"/>
      <c r="V34" s="648"/>
      <c r="W34" s="648"/>
      <c r="X34" s="648"/>
      <c r="Y34" s="649"/>
      <c r="Z34" s="650">
        <v>0.2</v>
      </c>
      <c r="AA34" s="650"/>
      <c r="AB34" s="650"/>
      <c r="AC34" s="650"/>
      <c r="AD34" s="651">
        <v>19903</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7800065</v>
      </c>
      <c r="CS34" s="648"/>
      <c r="CT34" s="648"/>
      <c r="CU34" s="648"/>
      <c r="CV34" s="648"/>
      <c r="CW34" s="648"/>
      <c r="CX34" s="648"/>
      <c r="CY34" s="649"/>
      <c r="CZ34" s="652">
        <v>12.5</v>
      </c>
      <c r="DA34" s="682"/>
      <c r="DB34" s="682"/>
      <c r="DC34" s="686"/>
      <c r="DD34" s="656">
        <v>5412729</v>
      </c>
      <c r="DE34" s="648"/>
      <c r="DF34" s="648"/>
      <c r="DG34" s="648"/>
      <c r="DH34" s="648"/>
      <c r="DI34" s="648"/>
      <c r="DJ34" s="648"/>
      <c r="DK34" s="649"/>
      <c r="DL34" s="656">
        <v>4015213</v>
      </c>
      <c r="DM34" s="648"/>
      <c r="DN34" s="648"/>
      <c r="DO34" s="648"/>
      <c r="DP34" s="648"/>
      <c r="DQ34" s="648"/>
      <c r="DR34" s="648"/>
      <c r="DS34" s="648"/>
      <c r="DT34" s="648"/>
      <c r="DU34" s="648"/>
      <c r="DV34" s="649"/>
      <c r="DW34" s="652">
        <v>12.8</v>
      </c>
      <c r="DX34" s="682"/>
      <c r="DY34" s="682"/>
      <c r="DZ34" s="682"/>
      <c r="EA34" s="682"/>
      <c r="EB34" s="682"/>
      <c r="EC34" s="683"/>
    </row>
    <row r="35" spans="2:133" ht="11.25" customHeight="1">
      <c r="B35" s="644" t="s">
        <v>320</v>
      </c>
      <c r="C35" s="645"/>
      <c r="D35" s="645"/>
      <c r="E35" s="645"/>
      <c r="F35" s="645"/>
      <c r="G35" s="645"/>
      <c r="H35" s="645"/>
      <c r="I35" s="645"/>
      <c r="J35" s="645"/>
      <c r="K35" s="645"/>
      <c r="L35" s="645"/>
      <c r="M35" s="645"/>
      <c r="N35" s="645"/>
      <c r="O35" s="645"/>
      <c r="P35" s="645"/>
      <c r="Q35" s="646"/>
      <c r="R35" s="647">
        <v>589025</v>
      </c>
      <c r="S35" s="648"/>
      <c r="T35" s="648"/>
      <c r="U35" s="648"/>
      <c r="V35" s="648"/>
      <c r="W35" s="648"/>
      <c r="X35" s="648"/>
      <c r="Y35" s="649"/>
      <c r="Z35" s="650">
        <v>0.9</v>
      </c>
      <c r="AA35" s="650"/>
      <c r="AB35" s="650"/>
      <c r="AC35" s="650"/>
      <c r="AD35" s="651" t="s">
        <v>130</v>
      </c>
      <c r="AE35" s="651"/>
      <c r="AF35" s="651"/>
      <c r="AG35" s="651"/>
      <c r="AH35" s="651"/>
      <c r="AI35" s="651"/>
      <c r="AJ35" s="651"/>
      <c r="AK35" s="651"/>
      <c r="AL35" s="652" t="s">
        <v>231</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134200</v>
      </c>
      <c r="CS35" s="684"/>
      <c r="CT35" s="684"/>
      <c r="CU35" s="684"/>
      <c r="CV35" s="684"/>
      <c r="CW35" s="684"/>
      <c r="CX35" s="684"/>
      <c r="CY35" s="685"/>
      <c r="CZ35" s="652">
        <v>0.2</v>
      </c>
      <c r="DA35" s="682"/>
      <c r="DB35" s="682"/>
      <c r="DC35" s="686"/>
      <c r="DD35" s="656">
        <v>103540</v>
      </c>
      <c r="DE35" s="684"/>
      <c r="DF35" s="684"/>
      <c r="DG35" s="684"/>
      <c r="DH35" s="684"/>
      <c r="DI35" s="684"/>
      <c r="DJ35" s="684"/>
      <c r="DK35" s="685"/>
      <c r="DL35" s="656">
        <v>87492</v>
      </c>
      <c r="DM35" s="684"/>
      <c r="DN35" s="684"/>
      <c r="DO35" s="684"/>
      <c r="DP35" s="684"/>
      <c r="DQ35" s="684"/>
      <c r="DR35" s="684"/>
      <c r="DS35" s="684"/>
      <c r="DT35" s="684"/>
      <c r="DU35" s="684"/>
      <c r="DV35" s="685"/>
      <c r="DW35" s="652">
        <v>0.3</v>
      </c>
      <c r="DX35" s="682"/>
      <c r="DY35" s="682"/>
      <c r="DZ35" s="682"/>
      <c r="EA35" s="682"/>
      <c r="EB35" s="682"/>
      <c r="EC35" s="683"/>
    </row>
    <row r="36" spans="2:133" ht="11.25" customHeight="1">
      <c r="B36" s="644" t="s">
        <v>324</v>
      </c>
      <c r="C36" s="645"/>
      <c r="D36" s="645"/>
      <c r="E36" s="645"/>
      <c r="F36" s="645"/>
      <c r="G36" s="645"/>
      <c r="H36" s="645"/>
      <c r="I36" s="645"/>
      <c r="J36" s="645"/>
      <c r="K36" s="645"/>
      <c r="L36" s="645"/>
      <c r="M36" s="645"/>
      <c r="N36" s="645"/>
      <c r="O36" s="645"/>
      <c r="P36" s="645"/>
      <c r="Q36" s="646"/>
      <c r="R36" s="647">
        <v>768512</v>
      </c>
      <c r="S36" s="648"/>
      <c r="T36" s="648"/>
      <c r="U36" s="648"/>
      <c r="V36" s="648"/>
      <c r="W36" s="648"/>
      <c r="X36" s="648"/>
      <c r="Y36" s="649"/>
      <c r="Z36" s="650">
        <v>1.2</v>
      </c>
      <c r="AA36" s="650"/>
      <c r="AB36" s="650"/>
      <c r="AC36" s="650"/>
      <c r="AD36" s="651" t="s">
        <v>231</v>
      </c>
      <c r="AE36" s="651"/>
      <c r="AF36" s="651"/>
      <c r="AG36" s="651"/>
      <c r="AH36" s="651"/>
      <c r="AI36" s="651"/>
      <c r="AJ36" s="651"/>
      <c r="AK36" s="651"/>
      <c r="AL36" s="652" t="s">
        <v>231</v>
      </c>
      <c r="AM36" s="653"/>
      <c r="AN36" s="653"/>
      <c r="AO36" s="654"/>
      <c r="AP36" s="235"/>
      <c r="AQ36" s="721" t="s">
        <v>325</v>
      </c>
      <c r="AR36" s="722"/>
      <c r="AS36" s="722"/>
      <c r="AT36" s="722"/>
      <c r="AU36" s="722"/>
      <c r="AV36" s="722"/>
      <c r="AW36" s="722"/>
      <c r="AX36" s="722"/>
      <c r="AY36" s="723"/>
      <c r="AZ36" s="636">
        <v>5700555</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282655</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18525961</v>
      </c>
      <c r="CS36" s="648"/>
      <c r="CT36" s="648"/>
      <c r="CU36" s="648"/>
      <c r="CV36" s="648"/>
      <c r="CW36" s="648"/>
      <c r="CX36" s="648"/>
      <c r="CY36" s="649"/>
      <c r="CZ36" s="652">
        <v>29.6</v>
      </c>
      <c r="DA36" s="682"/>
      <c r="DB36" s="682"/>
      <c r="DC36" s="686"/>
      <c r="DD36" s="656">
        <v>6402264</v>
      </c>
      <c r="DE36" s="648"/>
      <c r="DF36" s="648"/>
      <c r="DG36" s="648"/>
      <c r="DH36" s="648"/>
      <c r="DI36" s="648"/>
      <c r="DJ36" s="648"/>
      <c r="DK36" s="649"/>
      <c r="DL36" s="656">
        <v>3803180</v>
      </c>
      <c r="DM36" s="648"/>
      <c r="DN36" s="648"/>
      <c r="DO36" s="648"/>
      <c r="DP36" s="648"/>
      <c r="DQ36" s="648"/>
      <c r="DR36" s="648"/>
      <c r="DS36" s="648"/>
      <c r="DT36" s="648"/>
      <c r="DU36" s="648"/>
      <c r="DV36" s="649"/>
      <c r="DW36" s="652">
        <v>12.1</v>
      </c>
      <c r="DX36" s="682"/>
      <c r="DY36" s="682"/>
      <c r="DZ36" s="682"/>
      <c r="EA36" s="682"/>
      <c r="EB36" s="682"/>
      <c r="EC36" s="683"/>
    </row>
    <row r="37" spans="2:133" ht="11.25" customHeight="1">
      <c r="B37" s="644" t="s">
        <v>328</v>
      </c>
      <c r="C37" s="645"/>
      <c r="D37" s="645"/>
      <c r="E37" s="645"/>
      <c r="F37" s="645"/>
      <c r="G37" s="645"/>
      <c r="H37" s="645"/>
      <c r="I37" s="645"/>
      <c r="J37" s="645"/>
      <c r="K37" s="645"/>
      <c r="L37" s="645"/>
      <c r="M37" s="645"/>
      <c r="N37" s="645"/>
      <c r="O37" s="645"/>
      <c r="P37" s="645"/>
      <c r="Q37" s="646"/>
      <c r="R37" s="647">
        <v>1721150</v>
      </c>
      <c r="S37" s="648"/>
      <c r="T37" s="648"/>
      <c r="U37" s="648"/>
      <c r="V37" s="648"/>
      <c r="W37" s="648"/>
      <c r="X37" s="648"/>
      <c r="Y37" s="649"/>
      <c r="Z37" s="650">
        <v>2.7</v>
      </c>
      <c r="AA37" s="650"/>
      <c r="AB37" s="650"/>
      <c r="AC37" s="650"/>
      <c r="AD37" s="651" t="s">
        <v>231</v>
      </c>
      <c r="AE37" s="651"/>
      <c r="AF37" s="651"/>
      <c r="AG37" s="651"/>
      <c r="AH37" s="651"/>
      <c r="AI37" s="651"/>
      <c r="AJ37" s="651"/>
      <c r="AK37" s="651"/>
      <c r="AL37" s="652" t="s">
        <v>231</v>
      </c>
      <c r="AM37" s="653"/>
      <c r="AN37" s="653"/>
      <c r="AO37" s="654"/>
      <c r="AQ37" s="725" t="s">
        <v>329</v>
      </c>
      <c r="AR37" s="726"/>
      <c r="AS37" s="726"/>
      <c r="AT37" s="726"/>
      <c r="AU37" s="726"/>
      <c r="AV37" s="726"/>
      <c r="AW37" s="726"/>
      <c r="AX37" s="726"/>
      <c r="AY37" s="727"/>
      <c r="AZ37" s="647">
        <v>1829000</v>
      </c>
      <c r="BA37" s="648"/>
      <c r="BB37" s="648"/>
      <c r="BC37" s="648"/>
      <c r="BD37" s="684"/>
      <c r="BE37" s="684"/>
      <c r="BF37" s="714"/>
      <c r="BG37" s="662" t="s">
        <v>330</v>
      </c>
      <c r="BH37" s="663"/>
      <c r="BI37" s="663"/>
      <c r="BJ37" s="663"/>
      <c r="BK37" s="663"/>
      <c r="BL37" s="663"/>
      <c r="BM37" s="663"/>
      <c r="BN37" s="663"/>
      <c r="BO37" s="663"/>
      <c r="BP37" s="663"/>
      <c r="BQ37" s="663"/>
      <c r="BR37" s="663"/>
      <c r="BS37" s="663"/>
      <c r="BT37" s="663"/>
      <c r="BU37" s="664"/>
      <c r="BV37" s="647">
        <v>267046</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2651225</v>
      </c>
      <c r="CS37" s="684"/>
      <c r="CT37" s="684"/>
      <c r="CU37" s="684"/>
      <c r="CV37" s="684"/>
      <c r="CW37" s="684"/>
      <c r="CX37" s="684"/>
      <c r="CY37" s="685"/>
      <c r="CZ37" s="652">
        <v>4.2</v>
      </c>
      <c r="DA37" s="682"/>
      <c r="DB37" s="682"/>
      <c r="DC37" s="686"/>
      <c r="DD37" s="656">
        <v>2638723</v>
      </c>
      <c r="DE37" s="684"/>
      <c r="DF37" s="684"/>
      <c r="DG37" s="684"/>
      <c r="DH37" s="684"/>
      <c r="DI37" s="684"/>
      <c r="DJ37" s="684"/>
      <c r="DK37" s="685"/>
      <c r="DL37" s="656">
        <v>2439947</v>
      </c>
      <c r="DM37" s="684"/>
      <c r="DN37" s="684"/>
      <c r="DO37" s="684"/>
      <c r="DP37" s="684"/>
      <c r="DQ37" s="684"/>
      <c r="DR37" s="684"/>
      <c r="DS37" s="684"/>
      <c r="DT37" s="684"/>
      <c r="DU37" s="684"/>
      <c r="DV37" s="685"/>
      <c r="DW37" s="652">
        <v>7.8</v>
      </c>
      <c r="DX37" s="682"/>
      <c r="DY37" s="682"/>
      <c r="DZ37" s="682"/>
      <c r="EA37" s="682"/>
      <c r="EB37" s="682"/>
      <c r="EC37" s="683"/>
    </row>
    <row r="38" spans="2:133" ht="11.25" customHeight="1">
      <c r="B38" s="644" t="s">
        <v>332</v>
      </c>
      <c r="C38" s="645"/>
      <c r="D38" s="645"/>
      <c r="E38" s="645"/>
      <c r="F38" s="645"/>
      <c r="G38" s="645"/>
      <c r="H38" s="645"/>
      <c r="I38" s="645"/>
      <c r="J38" s="645"/>
      <c r="K38" s="645"/>
      <c r="L38" s="645"/>
      <c r="M38" s="645"/>
      <c r="N38" s="645"/>
      <c r="O38" s="645"/>
      <c r="P38" s="645"/>
      <c r="Q38" s="646"/>
      <c r="R38" s="647">
        <v>1150206</v>
      </c>
      <c r="S38" s="648"/>
      <c r="T38" s="648"/>
      <c r="U38" s="648"/>
      <c r="V38" s="648"/>
      <c r="W38" s="648"/>
      <c r="X38" s="648"/>
      <c r="Y38" s="649"/>
      <c r="Z38" s="650">
        <v>1.8</v>
      </c>
      <c r="AA38" s="650"/>
      <c r="AB38" s="650"/>
      <c r="AC38" s="650"/>
      <c r="AD38" s="651">
        <v>4227</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167000</v>
      </c>
      <c r="BA38" s="648"/>
      <c r="BB38" s="648"/>
      <c r="BC38" s="648"/>
      <c r="BD38" s="684"/>
      <c r="BE38" s="684"/>
      <c r="BF38" s="714"/>
      <c r="BG38" s="662" t="s">
        <v>334</v>
      </c>
      <c r="BH38" s="663"/>
      <c r="BI38" s="663"/>
      <c r="BJ38" s="663"/>
      <c r="BK38" s="663"/>
      <c r="BL38" s="663"/>
      <c r="BM38" s="663"/>
      <c r="BN38" s="663"/>
      <c r="BO38" s="663"/>
      <c r="BP38" s="663"/>
      <c r="BQ38" s="663"/>
      <c r="BR38" s="663"/>
      <c r="BS38" s="663"/>
      <c r="BT38" s="663"/>
      <c r="BU38" s="664"/>
      <c r="BV38" s="647">
        <v>13487</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4288462</v>
      </c>
      <c r="CS38" s="648"/>
      <c r="CT38" s="648"/>
      <c r="CU38" s="648"/>
      <c r="CV38" s="648"/>
      <c r="CW38" s="648"/>
      <c r="CX38" s="648"/>
      <c r="CY38" s="649"/>
      <c r="CZ38" s="652">
        <v>6.8</v>
      </c>
      <c r="DA38" s="682"/>
      <c r="DB38" s="682"/>
      <c r="DC38" s="686"/>
      <c r="DD38" s="656">
        <v>3628843</v>
      </c>
      <c r="DE38" s="648"/>
      <c r="DF38" s="648"/>
      <c r="DG38" s="648"/>
      <c r="DH38" s="648"/>
      <c r="DI38" s="648"/>
      <c r="DJ38" s="648"/>
      <c r="DK38" s="649"/>
      <c r="DL38" s="656">
        <v>3144426</v>
      </c>
      <c r="DM38" s="648"/>
      <c r="DN38" s="648"/>
      <c r="DO38" s="648"/>
      <c r="DP38" s="648"/>
      <c r="DQ38" s="648"/>
      <c r="DR38" s="648"/>
      <c r="DS38" s="648"/>
      <c r="DT38" s="648"/>
      <c r="DU38" s="648"/>
      <c r="DV38" s="649"/>
      <c r="DW38" s="652">
        <v>10</v>
      </c>
      <c r="DX38" s="682"/>
      <c r="DY38" s="682"/>
      <c r="DZ38" s="682"/>
      <c r="EA38" s="682"/>
      <c r="EB38" s="682"/>
      <c r="EC38" s="683"/>
    </row>
    <row r="39" spans="2:133" ht="11.25" customHeight="1">
      <c r="B39" s="644" t="s">
        <v>336</v>
      </c>
      <c r="C39" s="645"/>
      <c r="D39" s="645"/>
      <c r="E39" s="645"/>
      <c r="F39" s="645"/>
      <c r="G39" s="645"/>
      <c r="H39" s="645"/>
      <c r="I39" s="645"/>
      <c r="J39" s="645"/>
      <c r="K39" s="645"/>
      <c r="L39" s="645"/>
      <c r="M39" s="645"/>
      <c r="N39" s="645"/>
      <c r="O39" s="645"/>
      <c r="P39" s="645"/>
      <c r="Q39" s="646"/>
      <c r="R39" s="647">
        <v>4637442</v>
      </c>
      <c r="S39" s="648"/>
      <c r="T39" s="648"/>
      <c r="U39" s="648"/>
      <c r="V39" s="648"/>
      <c r="W39" s="648"/>
      <c r="X39" s="648"/>
      <c r="Y39" s="649"/>
      <c r="Z39" s="650">
        <v>7.2</v>
      </c>
      <c r="AA39" s="650"/>
      <c r="AB39" s="650"/>
      <c r="AC39" s="650"/>
      <c r="AD39" s="651" t="s">
        <v>231</v>
      </c>
      <c r="AE39" s="651"/>
      <c r="AF39" s="651"/>
      <c r="AG39" s="651"/>
      <c r="AH39" s="651"/>
      <c r="AI39" s="651"/>
      <c r="AJ39" s="651"/>
      <c r="AK39" s="651"/>
      <c r="AL39" s="652" t="s">
        <v>130</v>
      </c>
      <c r="AM39" s="653"/>
      <c r="AN39" s="653"/>
      <c r="AO39" s="654"/>
      <c r="AQ39" s="725" t="s">
        <v>337</v>
      </c>
      <c r="AR39" s="726"/>
      <c r="AS39" s="726"/>
      <c r="AT39" s="726"/>
      <c r="AU39" s="726"/>
      <c r="AV39" s="726"/>
      <c r="AW39" s="726"/>
      <c r="AX39" s="726"/>
      <c r="AY39" s="727"/>
      <c r="AZ39" s="647">
        <v>128093</v>
      </c>
      <c r="BA39" s="648"/>
      <c r="BB39" s="648"/>
      <c r="BC39" s="648"/>
      <c r="BD39" s="684"/>
      <c r="BE39" s="684"/>
      <c r="BF39" s="714"/>
      <c r="BG39" s="662" t="s">
        <v>338</v>
      </c>
      <c r="BH39" s="663"/>
      <c r="BI39" s="663"/>
      <c r="BJ39" s="663"/>
      <c r="BK39" s="663"/>
      <c r="BL39" s="663"/>
      <c r="BM39" s="663"/>
      <c r="BN39" s="663"/>
      <c r="BO39" s="663"/>
      <c r="BP39" s="663"/>
      <c r="BQ39" s="663"/>
      <c r="BR39" s="663"/>
      <c r="BS39" s="663"/>
      <c r="BT39" s="663"/>
      <c r="BU39" s="664"/>
      <c r="BV39" s="647">
        <v>21941</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738468</v>
      </c>
      <c r="CS39" s="684"/>
      <c r="CT39" s="684"/>
      <c r="CU39" s="684"/>
      <c r="CV39" s="684"/>
      <c r="CW39" s="684"/>
      <c r="CX39" s="684"/>
      <c r="CY39" s="685"/>
      <c r="CZ39" s="652">
        <v>1.2</v>
      </c>
      <c r="DA39" s="682"/>
      <c r="DB39" s="682"/>
      <c r="DC39" s="686"/>
      <c r="DD39" s="656">
        <v>65141</v>
      </c>
      <c r="DE39" s="684"/>
      <c r="DF39" s="684"/>
      <c r="DG39" s="684"/>
      <c r="DH39" s="684"/>
      <c r="DI39" s="684"/>
      <c r="DJ39" s="684"/>
      <c r="DK39" s="685"/>
      <c r="DL39" s="656" t="s">
        <v>231</v>
      </c>
      <c r="DM39" s="684"/>
      <c r="DN39" s="684"/>
      <c r="DO39" s="684"/>
      <c r="DP39" s="684"/>
      <c r="DQ39" s="684"/>
      <c r="DR39" s="684"/>
      <c r="DS39" s="684"/>
      <c r="DT39" s="684"/>
      <c r="DU39" s="684"/>
      <c r="DV39" s="685"/>
      <c r="DW39" s="652" t="s">
        <v>130</v>
      </c>
      <c r="DX39" s="682"/>
      <c r="DY39" s="682"/>
      <c r="DZ39" s="682"/>
      <c r="EA39" s="682"/>
      <c r="EB39" s="682"/>
      <c r="EC39" s="683"/>
    </row>
    <row r="40" spans="2:133" ht="11.25" customHeight="1">
      <c r="B40" s="644" t="s">
        <v>340</v>
      </c>
      <c r="C40" s="645"/>
      <c r="D40" s="645"/>
      <c r="E40" s="645"/>
      <c r="F40" s="645"/>
      <c r="G40" s="645"/>
      <c r="H40" s="645"/>
      <c r="I40" s="645"/>
      <c r="J40" s="645"/>
      <c r="K40" s="645"/>
      <c r="L40" s="645"/>
      <c r="M40" s="645"/>
      <c r="N40" s="645"/>
      <c r="O40" s="645"/>
      <c r="P40" s="645"/>
      <c r="Q40" s="646"/>
      <c r="R40" s="647" t="s">
        <v>130</v>
      </c>
      <c r="S40" s="648"/>
      <c r="T40" s="648"/>
      <c r="U40" s="648"/>
      <c r="V40" s="648"/>
      <c r="W40" s="648"/>
      <c r="X40" s="648"/>
      <c r="Y40" s="649"/>
      <c r="Z40" s="650" t="s">
        <v>130</v>
      </c>
      <c r="AA40" s="650"/>
      <c r="AB40" s="650"/>
      <c r="AC40" s="650"/>
      <c r="AD40" s="651" t="s">
        <v>130</v>
      </c>
      <c r="AE40" s="651"/>
      <c r="AF40" s="651"/>
      <c r="AG40" s="651"/>
      <c r="AH40" s="651"/>
      <c r="AI40" s="651"/>
      <c r="AJ40" s="651"/>
      <c r="AK40" s="651"/>
      <c r="AL40" s="652" t="s">
        <v>231</v>
      </c>
      <c r="AM40" s="653"/>
      <c r="AN40" s="653"/>
      <c r="AO40" s="654"/>
      <c r="AQ40" s="725" t="s">
        <v>341</v>
      </c>
      <c r="AR40" s="726"/>
      <c r="AS40" s="726"/>
      <c r="AT40" s="726"/>
      <c r="AU40" s="726"/>
      <c r="AV40" s="726"/>
      <c r="AW40" s="726"/>
      <c r="AX40" s="726"/>
      <c r="AY40" s="727"/>
      <c r="AZ40" s="647">
        <v>4723</v>
      </c>
      <c r="BA40" s="648"/>
      <c r="BB40" s="648"/>
      <c r="BC40" s="648"/>
      <c r="BD40" s="684"/>
      <c r="BE40" s="684"/>
      <c r="BF40" s="714"/>
      <c r="BG40" s="734" t="s">
        <v>342</v>
      </c>
      <c r="BH40" s="735"/>
      <c r="BI40" s="735"/>
      <c r="BJ40" s="735"/>
      <c r="BK40" s="735"/>
      <c r="BL40" s="236"/>
      <c r="BM40" s="663" t="s">
        <v>343</v>
      </c>
      <c r="BN40" s="663"/>
      <c r="BO40" s="663"/>
      <c r="BP40" s="663"/>
      <c r="BQ40" s="663"/>
      <c r="BR40" s="663"/>
      <c r="BS40" s="663"/>
      <c r="BT40" s="663"/>
      <c r="BU40" s="664"/>
      <c r="BV40" s="647">
        <v>97</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40702</v>
      </c>
      <c r="CS40" s="648"/>
      <c r="CT40" s="648"/>
      <c r="CU40" s="648"/>
      <c r="CV40" s="648"/>
      <c r="CW40" s="648"/>
      <c r="CX40" s="648"/>
      <c r="CY40" s="649"/>
      <c r="CZ40" s="652">
        <v>0.1</v>
      </c>
      <c r="DA40" s="682"/>
      <c r="DB40" s="682"/>
      <c r="DC40" s="686"/>
      <c r="DD40" s="656">
        <v>25374</v>
      </c>
      <c r="DE40" s="648"/>
      <c r="DF40" s="648"/>
      <c r="DG40" s="648"/>
      <c r="DH40" s="648"/>
      <c r="DI40" s="648"/>
      <c r="DJ40" s="648"/>
      <c r="DK40" s="649"/>
      <c r="DL40" s="656" t="s">
        <v>231</v>
      </c>
      <c r="DM40" s="648"/>
      <c r="DN40" s="648"/>
      <c r="DO40" s="648"/>
      <c r="DP40" s="648"/>
      <c r="DQ40" s="648"/>
      <c r="DR40" s="648"/>
      <c r="DS40" s="648"/>
      <c r="DT40" s="648"/>
      <c r="DU40" s="648"/>
      <c r="DV40" s="649"/>
      <c r="DW40" s="652" t="s">
        <v>231</v>
      </c>
      <c r="DX40" s="682"/>
      <c r="DY40" s="682"/>
      <c r="DZ40" s="682"/>
      <c r="EA40" s="682"/>
      <c r="EB40" s="682"/>
      <c r="EC40" s="683"/>
    </row>
    <row r="41" spans="2:133" ht="11.25" customHeight="1">
      <c r="B41" s="644" t="s">
        <v>345</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50" t="s">
        <v>130</v>
      </c>
      <c r="AA41" s="650"/>
      <c r="AB41" s="650"/>
      <c r="AC41" s="650"/>
      <c r="AD41" s="651" t="s">
        <v>130</v>
      </c>
      <c r="AE41" s="651"/>
      <c r="AF41" s="651"/>
      <c r="AG41" s="651"/>
      <c r="AH41" s="651"/>
      <c r="AI41" s="651"/>
      <c r="AJ41" s="651"/>
      <c r="AK41" s="651"/>
      <c r="AL41" s="652" t="s">
        <v>231</v>
      </c>
      <c r="AM41" s="653"/>
      <c r="AN41" s="653"/>
      <c r="AO41" s="654"/>
      <c r="AQ41" s="725" t="s">
        <v>346</v>
      </c>
      <c r="AR41" s="726"/>
      <c r="AS41" s="726"/>
      <c r="AT41" s="726"/>
      <c r="AU41" s="726"/>
      <c r="AV41" s="726"/>
      <c r="AW41" s="726"/>
      <c r="AX41" s="726"/>
      <c r="AY41" s="727"/>
      <c r="AZ41" s="647">
        <v>949106</v>
      </c>
      <c r="BA41" s="648"/>
      <c r="BB41" s="648"/>
      <c r="BC41" s="648"/>
      <c r="BD41" s="684"/>
      <c r="BE41" s="684"/>
      <c r="BF41" s="714"/>
      <c r="BG41" s="734"/>
      <c r="BH41" s="735"/>
      <c r="BI41" s="735"/>
      <c r="BJ41" s="735"/>
      <c r="BK41" s="735"/>
      <c r="BL41" s="236"/>
      <c r="BM41" s="663" t="s">
        <v>347</v>
      </c>
      <c r="BN41" s="663"/>
      <c r="BO41" s="663"/>
      <c r="BP41" s="663"/>
      <c r="BQ41" s="663"/>
      <c r="BR41" s="663"/>
      <c r="BS41" s="663"/>
      <c r="BT41" s="663"/>
      <c r="BU41" s="664"/>
      <c r="BV41" s="647">
        <v>1</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130</v>
      </c>
      <c r="CS41" s="684"/>
      <c r="CT41" s="684"/>
      <c r="CU41" s="684"/>
      <c r="CV41" s="684"/>
      <c r="CW41" s="684"/>
      <c r="CX41" s="684"/>
      <c r="CY41" s="685"/>
      <c r="CZ41" s="652" t="s">
        <v>130</v>
      </c>
      <c r="DA41" s="682"/>
      <c r="DB41" s="682"/>
      <c r="DC41" s="686"/>
      <c r="DD41" s="656" t="s">
        <v>130</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349</v>
      </c>
      <c r="C42" s="645"/>
      <c r="D42" s="645"/>
      <c r="E42" s="645"/>
      <c r="F42" s="645"/>
      <c r="G42" s="645"/>
      <c r="H42" s="645"/>
      <c r="I42" s="645"/>
      <c r="J42" s="645"/>
      <c r="K42" s="645"/>
      <c r="L42" s="645"/>
      <c r="M42" s="645"/>
      <c r="N42" s="645"/>
      <c r="O42" s="645"/>
      <c r="P42" s="645"/>
      <c r="Q42" s="646"/>
      <c r="R42" s="647">
        <v>1565321</v>
      </c>
      <c r="S42" s="648"/>
      <c r="T42" s="648"/>
      <c r="U42" s="648"/>
      <c r="V42" s="648"/>
      <c r="W42" s="648"/>
      <c r="X42" s="648"/>
      <c r="Y42" s="649"/>
      <c r="Z42" s="650">
        <v>2.4</v>
      </c>
      <c r="AA42" s="650"/>
      <c r="AB42" s="650"/>
      <c r="AC42" s="650"/>
      <c r="AD42" s="651" t="s">
        <v>130</v>
      </c>
      <c r="AE42" s="651"/>
      <c r="AF42" s="651"/>
      <c r="AG42" s="651"/>
      <c r="AH42" s="651"/>
      <c r="AI42" s="651"/>
      <c r="AJ42" s="651"/>
      <c r="AK42" s="651"/>
      <c r="AL42" s="652" t="s">
        <v>231</v>
      </c>
      <c r="AM42" s="653"/>
      <c r="AN42" s="653"/>
      <c r="AO42" s="654"/>
      <c r="AQ42" s="746" t="s">
        <v>350</v>
      </c>
      <c r="AR42" s="747"/>
      <c r="AS42" s="747"/>
      <c r="AT42" s="747"/>
      <c r="AU42" s="747"/>
      <c r="AV42" s="747"/>
      <c r="AW42" s="747"/>
      <c r="AX42" s="747"/>
      <c r="AY42" s="748"/>
      <c r="AZ42" s="738">
        <v>2622633</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310</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6636521</v>
      </c>
      <c r="CS42" s="648"/>
      <c r="CT42" s="648"/>
      <c r="CU42" s="648"/>
      <c r="CV42" s="648"/>
      <c r="CW42" s="648"/>
      <c r="CX42" s="648"/>
      <c r="CY42" s="649"/>
      <c r="CZ42" s="652">
        <v>10.6</v>
      </c>
      <c r="DA42" s="653"/>
      <c r="DB42" s="653"/>
      <c r="DC42" s="665"/>
      <c r="DD42" s="656">
        <v>1493130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96" t="s">
        <v>353</v>
      </c>
      <c r="C43" s="697"/>
      <c r="D43" s="697"/>
      <c r="E43" s="697"/>
      <c r="F43" s="697"/>
      <c r="G43" s="697"/>
      <c r="H43" s="697"/>
      <c r="I43" s="697"/>
      <c r="J43" s="697"/>
      <c r="K43" s="697"/>
      <c r="L43" s="697"/>
      <c r="M43" s="697"/>
      <c r="N43" s="697"/>
      <c r="O43" s="697"/>
      <c r="P43" s="697"/>
      <c r="Q43" s="698"/>
      <c r="R43" s="738">
        <v>64664003</v>
      </c>
      <c r="S43" s="739"/>
      <c r="T43" s="739"/>
      <c r="U43" s="739"/>
      <c r="V43" s="739"/>
      <c r="W43" s="739"/>
      <c r="X43" s="739"/>
      <c r="Y43" s="740"/>
      <c r="Z43" s="741">
        <v>100</v>
      </c>
      <c r="AA43" s="741"/>
      <c r="AB43" s="741"/>
      <c r="AC43" s="741"/>
      <c r="AD43" s="742">
        <v>29818157</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145495</v>
      </c>
      <c r="CS43" s="684"/>
      <c r="CT43" s="684"/>
      <c r="CU43" s="684"/>
      <c r="CV43" s="684"/>
      <c r="CW43" s="684"/>
      <c r="CX43" s="684"/>
      <c r="CY43" s="685"/>
      <c r="CZ43" s="652">
        <v>0.2</v>
      </c>
      <c r="DA43" s="682"/>
      <c r="DB43" s="682"/>
      <c r="DC43" s="686"/>
      <c r="DD43" s="656">
        <v>129495</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355</v>
      </c>
      <c r="CG44" s="645"/>
      <c r="CH44" s="645"/>
      <c r="CI44" s="645"/>
      <c r="CJ44" s="645"/>
      <c r="CK44" s="645"/>
      <c r="CL44" s="645"/>
      <c r="CM44" s="645"/>
      <c r="CN44" s="645"/>
      <c r="CO44" s="645"/>
      <c r="CP44" s="645"/>
      <c r="CQ44" s="646"/>
      <c r="CR44" s="647">
        <v>6567881</v>
      </c>
      <c r="CS44" s="648"/>
      <c r="CT44" s="648"/>
      <c r="CU44" s="648"/>
      <c r="CV44" s="648"/>
      <c r="CW44" s="648"/>
      <c r="CX44" s="648"/>
      <c r="CY44" s="649"/>
      <c r="CZ44" s="652">
        <v>10.5</v>
      </c>
      <c r="DA44" s="653"/>
      <c r="DB44" s="653"/>
      <c r="DC44" s="665"/>
      <c r="DD44" s="656">
        <v>1493130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4008783</v>
      </c>
      <c r="CS45" s="684"/>
      <c r="CT45" s="684"/>
      <c r="CU45" s="684"/>
      <c r="CV45" s="684"/>
      <c r="CW45" s="684"/>
      <c r="CX45" s="684"/>
      <c r="CY45" s="685"/>
      <c r="CZ45" s="652">
        <v>6.4</v>
      </c>
      <c r="DA45" s="682"/>
      <c r="DB45" s="682"/>
      <c r="DC45" s="686"/>
      <c r="DD45" s="656">
        <v>265322</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2317825</v>
      </c>
      <c r="CS46" s="648"/>
      <c r="CT46" s="648"/>
      <c r="CU46" s="648"/>
      <c r="CV46" s="648"/>
      <c r="CW46" s="648"/>
      <c r="CX46" s="648"/>
      <c r="CY46" s="649"/>
      <c r="CZ46" s="652">
        <v>3.7</v>
      </c>
      <c r="DA46" s="653"/>
      <c r="DB46" s="653"/>
      <c r="DC46" s="665"/>
      <c r="DD46" s="656">
        <v>1088187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68640</v>
      </c>
      <c r="CS47" s="684"/>
      <c r="CT47" s="684"/>
      <c r="CU47" s="684"/>
      <c r="CV47" s="684"/>
      <c r="CW47" s="684"/>
      <c r="CX47" s="684"/>
      <c r="CY47" s="685"/>
      <c r="CZ47" s="652">
        <v>0.1</v>
      </c>
      <c r="DA47" s="682"/>
      <c r="DB47" s="682"/>
      <c r="DC47" s="686"/>
      <c r="DD47" s="656" t="s">
        <v>231</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130</v>
      </c>
      <c r="CS48" s="648"/>
      <c r="CT48" s="648"/>
      <c r="CU48" s="648"/>
      <c r="CV48" s="648"/>
      <c r="CW48" s="648"/>
      <c r="CX48" s="648"/>
      <c r="CY48" s="649"/>
      <c r="CZ48" s="652" t="s">
        <v>231</v>
      </c>
      <c r="DA48" s="653"/>
      <c r="DB48" s="653"/>
      <c r="DC48" s="665"/>
      <c r="DD48" s="656" t="s">
        <v>130</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363</v>
      </c>
      <c r="CE49" s="697"/>
      <c r="CF49" s="697"/>
      <c r="CG49" s="697"/>
      <c r="CH49" s="697"/>
      <c r="CI49" s="697"/>
      <c r="CJ49" s="697"/>
      <c r="CK49" s="697"/>
      <c r="CL49" s="697"/>
      <c r="CM49" s="697"/>
      <c r="CN49" s="697"/>
      <c r="CO49" s="697"/>
      <c r="CP49" s="697"/>
      <c r="CQ49" s="698"/>
      <c r="CR49" s="738">
        <v>62643632</v>
      </c>
      <c r="CS49" s="718"/>
      <c r="CT49" s="718"/>
      <c r="CU49" s="718"/>
      <c r="CV49" s="718"/>
      <c r="CW49" s="718"/>
      <c r="CX49" s="718"/>
      <c r="CY49" s="749"/>
      <c r="CZ49" s="743">
        <v>100</v>
      </c>
      <c r="DA49" s="750"/>
      <c r="DB49" s="750"/>
      <c r="DC49" s="751"/>
      <c r="DD49" s="752">
        <v>34230160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RnAxY8a7HPwKgOOvuXfO43MQf671Ul/u4ad3QxrkoKLmzOYjh+MiI7d0estiS998fBjtL/c9udnsuQUFimfqCQ==" saltValue="YOoEYj0mJhjkxPoN8VYoR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386</v>
      </c>
      <c r="C7" s="780"/>
      <c r="D7" s="780"/>
      <c r="E7" s="780"/>
      <c r="F7" s="780"/>
      <c r="G7" s="780"/>
      <c r="H7" s="780"/>
      <c r="I7" s="780"/>
      <c r="J7" s="780"/>
      <c r="K7" s="780"/>
      <c r="L7" s="780"/>
      <c r="M7" s="780"/>
      <c r="N7" s="780"/>
      <c r="O7" s="780"/>
      <c r="P7" s="781"/>
      <c r="Q7" s="782">
        <v>64669</v>
      </c>
      <c r="R7" s="783"/>
      <c r="S7" s="783"/>
      <c r="T7" s="783"/>
      <c r="U7" s="783"/>
      <c r="V7" s="783">
        <v>62648</v>
      </c>
      <c r="W7" s="783"/>
      <c r="X7" s="783"/>
      <c r="Y7" s="783"/>
      <c r="Z7" s="783"/>
      <c r="AA7" s="783">
        <v>2021</v>
      </c>
      <c r="AB7" s="783"/>
      <c r="AC7" s="783"/>
      <c r="AD7" s="783"/>
      <c r="AE7" s="784"/>
      <c r="AF7" s="785">
        <v>1700</v>
      </c>
      <c r="AG7" s="786"/>
      <c r="AH7" s="786"/>
      <c r="AI7" s="786"/>
      <c r="AJ7" s="787"/>
      <c r="AK7" s="822">
        <v>0</v>
      </c>
      <c r="AL7" s="823"/>
      <c r="AM7" s="823"/>
      <c r="AN7" s="823"/>
      <c r="AO7" s="823"/>
      <c r="AP7" s="823">
        <v>54280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587</v>
      </c>
      <c r="BT7" s="827"/>
      <c r="BU7" s="827"/>
      <c r="BV7" s="827"/>
      <c r="BW7" s="827"/>
      <c r="BX7" s="827"/>
      <c r="BY7" s="827"/>
      <c r="BZ7" s="827"/>
      <c r="CA7" s="827"/>
      <c r="CB7" s="827"/>
      <c r="CC7" s="827"/>
      <c r="CD7" s="827"/>
      <c r="CE7" s="827"/>
      <c r="CF7" s="827"/>
      <c r="CG7" s="828"/>
      <c r="CH7" s="819">
        <v>12</v>
      </c>
      <c r="CI7" s="820"/>
      <c r="CJ7" s="820"/>
      <c r="CK7" s="820"/>
      <c r="CL7" s="821"/>
      <c r="CM7" s="819">
        <v>117</v>
      </c>
      <c r="CN7" s="820"/>
      <c r="CO7" s="820"/>
      <c r="CP7" s="820"/>
      <c r="CQ7" s="821"/>
      <c r="CR7" s="819">
        <v>100</v>
      </c>
      <c r="CS7" s="820"/>
      <c r="CT7" s="820"/>
      <c r="CU7" s="820"/>
      <c r="CV7" s="821"/>
      <c r="CW7" s="819" t="s">
        <v>598</v>
      </c>
      <c r="CX7" s="820"/>
      <c r="CY7" s="820"/>
      <c r="CZ7" s="820"/>
      <c r="DA7" s="821"/>
      <c r="DB7" s="819" t="s">
        <v>511</v>
      </c>
      <c r="DC7" s="820"/>
      <c r="DD7" s="820"/>
      <c r="DE7" s="820"/>
      <c r="DF7" s="821"/>
      <c r="DG7" s="819" t="s">
        <v>511</v>
      </c>
      <c r="DH7" s="820"/>
      <c r="DI7" s="820"/>
      <c r="DJ7" s="820"/>
      <c r="DK7" s="821"/>
      <c r="DL7" s="819" t="s">
        <v>511</v>
      </c>
      <c r="DM7" s="820"/>
      <c r="DN7" s="820"/>
      <c r="DO7" s="820"/>
      <c r="DP7" s="821"/>
      <c r="DQ7" s="819" t="s">
        <v>511</v>
      </c>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588</v>
      </c>
      <c r="BT8" s="817"/>
      <c r="BU8" s="817"/>
      <c r="BV8" s="817"/>
      <c r="BW8" s="817"/>
      <c r="BX8" s="817"/>
      <c r="BY8" s="817"/>
      <c r="BZ8" s="817"/>
      <c r="CA8" s="817"/>
      <c r="CB8" s="817"/>
      <c r="CC8" s="817"/>
      <c r="CD8" s="817"/>
      <c r="CE8" s="817"/>
      <c r="CF8" s="817"/>
      <c r="CG8" s="818"/>
      <c r="CH8" s="829">
        <v>1</v>
      </c>
      <c r="CI8" s="830"/>
      <c r="CJ8" s="830"/>
      <c r="CK8" s="830"/>
      <c r="CL8" s="831"/>
      <c r="CM8" s="829">
        <v>2255</v>
      </c>
      <c r="CN8" s="830"/>
      <c r="CO8" s="830"/>
      <c r="CP8" s="830"/>
      <c r="CQ8" s="831"/>
      <c r="CR8" s="829">
        <v>10</v>
      </c>
      <c r="CS8" s="830"/>
      <c r="CT8" s="830"/>
      <c r="CU8" s="830"/>
      <c r="CV8" s="831"/>
      <c r="CW8" s="829" t="s">
        <v>511</v>
      </c>
      <c r="CX8" s="830"/>
      <c r="CY8" s="830"/>
      <c r="CZ8" s="830"/>
      <c r="DA8" s="831"/>
      <c r="DB8" s="829">
        <v>50</v>
      </c>
      <c r="DC8" s="830"/>
      <c r="DD8" s="830"/>
      <c r="DE8" s="830"/>
      <c r="DF8" s="831"/>
      <c r="DG8" s="829" t="s">
        <v>511</v>
      </c>
      <c r="DH8" s="830"/>
      <c r="DI8" s="830"/>
      <c r="DJ8" s="830"/>
      <c r="DK8" s="831"/>
      <c r="DL8" s="829" t="s">
        <v>511</v>
      </c>
      <c r="DM8" s="830"/>
      <c r="DN8" s="830"/>
      <c r="DO8" s="830"/>
      <c r="DP8" s="831"/>
      <c r="DQ8" s="829" t="s">
        <v>511</v>
      </c>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589</v>
      </c>
      <c r="BT9" s="817"/>
      <c r="BU9" s="817"/>
      <c r="BV9" s="817"/>
      <c r="BW9" s="817"/>
      <c r="BX9" s="817"/>
      <c r="BY9" s="817"/>
      <c r="BZ9" s="817"/>
      <c r="CA9" s="817"/>
      <c r="CB9" s="817"/>
      <c r="CC9" s="817"/>
      <c r="CD9" s="817"/>
      <c r="CE9" s="817"/>
      <c r="CF9" s="817"/>
      <c r="CG9" s="818"/>
      <c r="CH9" s="829">
        <v>11</v>
      </c>
      <c r="CI9" s="830"/>
      <c r="CJ9" s="830"/>
      <c r="CK9" s="830"/>
      <c r="CL9" s="831"/>
      <c r="CM9" s="829">
        <v>234</v>
      </c>
      <c r="CN9" s="830"/>
      <c r="CO9" s="830"/>
      <c r="CP9" s="830"/>
      <c r="CQ9" s="831"/>
      <c r="CR9" s="829">
        <v>50</v>
      </c>
      <c r="CS9" s="830"/>
      <c r="CT9" s="830"/>
      <c r="CU9" s="830"/>
      <c r="CV9" s="831"/>
      <c r="CW9" s="829" t="s">
        <v>511</v>
      </c>
      <c r="CX9" s="830"/>
      <c r="CY9" s="830"/>
      <c r="CZ9" s="830"/>
      <c r="DA9" s="831"/>
      <c r="DB9" s="829" t="s">
        <v>511</v>
      </c>
      <c r="DC9" s="830"/>
      <c r="DD9" s="830"/>
      <c r="DE9" s="830"/>
      <c r="DF9" s="831"/>
      <c r="DG9" s="829" t="s">
        <v>511</v>
      </c>
      <c r="DH9" s="830"/>
      <c r="DI9" s="830"/>
      <c r="DJ9" s="830"/>
      <c r="DK9" s="831"/>
      <c r="DL9" s="829" t="s">
        <v>511</v>
      </c>
      <c r="DM9" s="830"/>
      <c r="DN9" s="830"/>
      <c r="DO9" s="830"/>
      <c r="DP9" s="831"/>
      <c r="DQ9" s="829" t="s">
        <v>511</v>
      </c>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590</v>
      </c>
      <c r="BT10" s="817"/>
      <c r="BU10" s="817"/>
      <c r="BV10" s="817"/>
      <c r="BW10" s="817"/>
      <c r="BX10" s="817"/>
      <c r="BY10" s="817"/>
      <c r="BZ10" s="817"/>
      <c r="CA10" s="817"/>
      <c r="CB10" s="817"/>
      <c r="CC10" s="817"/>
      <c r="CD10" s="817"/>
      <c r="CE10" s="817"/>
      <c r="CF10" s="817"/>
      <c r="CG10" s="818"/>
      <c r="CH10" s="829">
        <v>116</v>
      </c>
      <c r="CI10" s="830"/>
      <c r="CJ10" s="830"/>
      <c r="CK10" s="830"/>
      <c r="CL10" s="831"/>
      <c r="CM10" s="829">
        <v>261</v>
      </c>
      <c r="CN10" s="830"/>
      <c r="CO10" s="830"/>
      <c r="CP10" s="830"/>
      <c r="CQ10" s="831"/>
      <c r="CR10" s="829">
        <v>10</v>
      </c>
      <c r="CS10" s="830"/>
      <c r="CT10" s="830"/>
      <c r="CU10" s="830"/>
      <c r="CV10" s="831"/>
      <c r="CW10" s="829" t="s">
        <v>511</v>
      </c>
      <c r="CX10" s="830"/>
      <c r="CY10" s="830"/>
      <c r="CZ10" s="830"/>
      <c r="DA10" s="831"/>
      <c r="DB10" s="829" t="s">
        <v>511</v>
      </c>
      <c r="DC10" s="830"/>
      <c r="DD10" s="830"/>
      <c r="DE10" s="830"/>
      <c r="DF10" s="831"/>
      <c r="DG10" s="829" t="s">
        <v>511</v>
      </c>
      <c r="DH10" s="830"/>
      <c r="DI10" s="830"/>
      <c r="DJ10" s="830"/>
      <c r="DK10" s="831"/>
      <c r="DL10" s="829">
        <v>1550</v>
      </c>
      <c r="DM10" s="830"/>
      <c r="DN10" s="830"/>
      <c r="DO10" s="830"/>
      <c r="DP10" s="831"/>
      <c r="DQ10" s="829">
        <v>155</v>
      </c>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591</v>
      </c>
      <c r="BT11" s="817"/>
      <c r="BU11" s="817"/>
      <c r="BV11" s="817"/>
      <c r="BW11" s="817"/>
      <c r="BX11" s="817"/>
      <c r="BY11" s="817"/>
      <c r="BZ11" s="817"/>
      <c r="CA11" s="817"/>
      <c r="CB11" s="817"/>
      <c r="CC11" s="817"/>
      <c r="CD11" s="817"/>
      <c r="CE11" s="817"/>
      <c r="CF11" s="817"/>
      <c r="CG11" s="818"/>
      <c r="CH11" s="829">
        <v>29</v>
      </c>
      <c r="CI11" s="830"/>
      <c r="CJ11" s="830"/>
      <c r="CK11" s="830"/>
      <c r="CL11" s="831"/>
      <c r="CM11" s="829">
        <v>7</v>
      </c>
      <c r="CN11" s="830"/>
      <c r="CO11" s="830"/>
      <c r="CP11" s="830"/>
      <c r="CQ11" s="831"/>
      <c r="CR11" s="829">
        <v>10</v>
      </c>
      <c r="CS11" s="830"/>
      <c r="CT11" s="830"/>
      <c r="CU11" s="830"/>
      <c r="CV11" s="831"/>
      <c r="CW11" s="829">
        <v>25</v>
      </c>
      <c r="CX11" s="830"/>
      <c r="CY11" s="830"/>
      <c r="CZ11" s="830"/>
      <c r="DA11" s="831"/>
      <c r="DB11" s="829" t="s">
        <v>511</v>
      </c>
      <c r="DC11" s="830"/>
      <c r="DD11" s="830"/>
      <c r="DE11" s="830"/>
      <c r="DF11" s="831"/>
      <c r="DG11" s="829" t="s">
        <v>511</v>
      </c>
      <c r="DH11" s="830"/>
      <c r="DI11" s="830"/>
      <c r="DJ11" s="830"/>
      <c r="DK11" s="831"/>
      <c r="DL11" s="829" t="s">
        <v>511</v>
      </c>
      <c r="DM11" s="830"/>
      <c r="DN11" s="830"/>
      <c r="DO11" s="830"/>
      <c r="DP11" s="831"/>
      <c r="DQ11" s="829" t="s">
        <v>511</v>
      </c>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388</v>
      </c>
      <c r="B23" s="838" t="s">
        <v>389</v>
      </c>
      <c r="C23" s="839"/>
      <c r="D23" s="839"/>
      <c r="E23" s="839"/>
      <c r="F23" s="839"/>
      <c r="G23" s="839"/>
      <c r="H23" s="839"/>
      <c r="I23" s="839"/>
      <c r="J23" s="839"/>
      <c r="K23" s="839"/>
      <c r="L23" s="839"/>
      <c r="M23" s="839"/>
      <c r="N23" s="839"/>
      <c r="O23" s="839"/>
      <c r="P23" s="840"/>
      <c r="Q23" s="841">
        <v>64669</v>
      </c>
      <c r="R23" s="842"/>
      <c r="S23" s="842"/>
      <c r="T23" s="842"/>
      <c r="U23" s="842"/>
      <c r="V23" s="842">
        <v>62648</v>
      </c>
      <c r="W23" s="842"/>
      <c r="X23" s="842"/>
      <c r="Y23" s="842"/>
      <c r="Z23" s="842"/>
      <c r="AA23" s="842">
        <v>2021</v>
      </c>
      <c r="AB23" s="842"/>
      <c r="AC23" s="842"/>
      <c r="AD23" s="842"/>
      <c r="AE23" s="843"/>
      <c r="AF23" s="844">
        <v>1700</v>
      </c>
      <c r="AG23" s="842"/>
      <c r="AH23" s="842"/>
      <c r="AI23" s="842"/>
      <c r="AJ23" s="845"/>
      <c r="AK23" s="846"/>
      <c r="AL23" s="847"/>
      <c r="AM23" s="847"/>
      <c r="AN23" s="847"/>
      <c r="AO23" s="847"/>
      <c r="AP23" s="842">
        <v>54280</v>
      </c>
      <c r="AQ23" s="842"/>
      <c r="AR23" s="842"/>
      <c r="AS23" s="842"/>
      <c r="AT23" s="842"/>
      <c r="AU23" s="848"/>
      <c r="AV23" s="848"/>
      <c r="AW23" s="848"/>
      <c r="AX23" s="848"/>
      <c r="AY23" s="849"/>
      <c r="AZ23" s="857" t="s">
        <v>130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369</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400</v>
      </c>
      <c r="C28" s="780"/>
      <c r="D28" s="780"/>
      <c r="E28" s="780"/>
      <c r="F28" s="780"/>
      <c r="G28" s="780"/>
      <c r="H28" s="780"/>
      <c r="I28" s="780"/>
      <c r="J28" s="780"/>
      <c r="K28" s="780"/>
      <c r="L28" s="780"/>
      <c r="M28" s="780"/>
      <c r="N28" s="780"/>
      <c r="O28" s="780"/>
      <c r="P28" s="781"/>
      <c r="Q28" s="870">
        <v>10108</v>
      </c>
      <c r="R28" s="871"/>
      <c r="S28" s="871"/>
      <c r="T28" s="871"/>
      <c r="U28" s="871"/>
      <c r="V28" s="871">
        <v>9825</v>
      </c>
      <c r="W28" s="871"/>
      <c r="X28" s="871"/>
      <c r="Y28" s="871"/>
      <c r="Z28" s="871"/>
      <c r="AA28" s="871">
        <v>283</v>
      </c>
      <c r="AB28" s="871"/>
      <c r="AC28" s="871"/>
      <c r="AD28" s="871"/>
      <c r="AE28" s="872"/>
      <c r="AF28" s="873">
        <v>283</v>
      </c>
      <c r="AG28" s="871"/>
      <c r="AH28" s="871"/>
      <c r="AI28" s="871"/>
      <c r="AJ28" s="874"/>
      <c r="AK28" s="875">
        <v>817</v>
      </c>
      <c r="AL28" s="866"/>
      <c r="AM28" s="866"/>
      <c r="AN28" s="866"/>
      <c r="AO28" s="866"/>
      <c r="AP28" s="866" t="s">
        <v>511</v>
      </c>
      <c r="AQ28" s="866"/>
      <c r="AR28" s="866"/>
      <c r="AS28" s="866"/>
      <c r="AT28" s="866"/>
      <c r="AU28" s="866" t="s">
        <v>511</v>
      </c>
      <c r="AV28" s="866"/>
      <c r="AW28" s="866"/>
      <c r="AX28" s="866"/>
      <c r="AY28" s="866"/>
      <c r="AZ28" s="867" t="s">
        <v>511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401</v>
      </c>
      <c r="C29" s="804"/>
      <c r="D29" s="804"/>
      <c r="E29" s="804"/>
      <c r="F29" s="804"/>
      <c r="G29" s="804"/>
      <c r="H29" s="804"/>
      <c r="I29" s="804"/>
      <c r="J29" s="804"/>
      <c r="K29" s="804"/>
      <c r="L29" s="804"/>
      <c r="M29" s="804"/>
      <c r="N29" s="804"/>
      <c r="O29" s="804"/>
      <c r="P29" s="805"/>
      <c r="Q29" s="806">
        <v>1115</v>
      </c>
      <c r="R29" s="807"/>
      <c r="S29" s="807"/>
      <c r="T29" s="807"/>
      <c r="U29" s="807"/>
      <c r="V29" s="807">
        <v>1012</v>
      </c>
      <c r="W29" s="807"/>
      <c r="X29" s="807"/>
      <c r="Y29" s="807"/>
      <c r="Z29" s="807"/>
      <c r="AA29" s="807">
        <v>103</v>
      </c>
      <c r="AB29" s="807"/>
      <c r="AC29" s="807"/>
      <c r="AD29" s="807"/>
      <c r="AE29" s="808"/>
      <c r="AF29" s="809">
        <v>103</v>
      </c>
      <c r="AG29" s="810"/>
      <c r="AH29" s="810"/>
      <c r="AI29" s="810"/>
      <c r="AJ29" s="811"/>
      <c r="AK29" s="878">
        <v>132</v>
      </c>
      <c r="AL29" s="879"/>
      <c r="AM29" s="879"/>
      <c r="AN29" s="879"/>
      <c r="AO29" s="879"/>
      <c r="AP29" s="879">
        <v>1582</v>
      </c>
      <c r="AQ29" s="879"/>
      <c r="AR29" s="879"/>
      <c r="AS29" s="879"/>
      <c r="AT29" s="879"/>
      <c r="AU29" s="879">
        <v>495</v>
      </c>
      <c r="AV29" s="879"/>
      <c r="AW29" s="879"/>
      <c r="AX29" s="879"/>
      <c r="AY29" s="879"/>
      <c r="AZ29" s="880" t="s">
        <v>585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402</v>
      </c>
      <c r="C30" s="804"/>
      <c r="D30" s="804"/>
      <c r="E30" s="804"/>
      <c r="F30" s="804"/>
      <c r="G30" s="804"/>
      <c r="H30" s="804"/>
      <c r="I30" s="804"/>
      <c r="J30" s="804"/>
      <c r="K30" s="804"/>
      <c r="L30" s="804"/>
      <c r="M30" s="804"/>
      <c r="N30" s="804"/>
      <c r="O30" s="804"/>
      <c r="P30" s="805"/>
      <c r="Q30" s="806">
        <v>8282</v>
      </c>
      <c r="R30" s="807"/>
      <c r="S30" s="807"/>
      <c r="T30" s="807"/>
      <c r="U30" s="807"/>
      <c r="V30" s="807">
        <v>8252</v>
      </c>
      <c r="W30" s="807"/>
      <c r="X30" s="807"/>
      <c r="Y30" s="807"/>
      <c r="Z30" s="807"/>
      <c r="AA30" s="807">
        <v>30</v>
      </c>
      <c r="AB30" s="807"/>
      <c r="AC30" s="807"/>
      <c r="AD30" s="807"/>
      <c r="AE30" s="808"/>
      <c r="AF30" s="809">
        <v>30</v>
      </c>
      <c r="AG30" s="810"/>
      <c r="AH30" s="810"/>
      <c r="AI30" s="810"/>
      <c r="AJ30" s="811"/>
      <c r="AK30" s="878">
        <v>1252</v>
      </c>
      <c r="AL30" s="879"/>
      <c r="AM30" s="879"/>
      <c r="AN30" s="879"/>
      <c r="AO30" s="879"/>
      <c r="AP30" s="879">
        <v>4</v>
      </c>
      <c r="AQ30" s="879"/>
      <c r="AR30" s="879"/>
      <c r="AS30" s="879"/>
      <c r="AT30" s="879"/>
      <c r="AU30" s="879">
        <v>4</v>
      </c>
      <c r="AV30" s="879"/>
      <c r="AW30" s="879"/>
      <c r="AX30" s="879"/>
      <c r="AY30" s="879"/>
      <c r="AZ30" s="880" t="s">
        <v>511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403</v>
      </c>
      <c r="C31" s="804"/>
      <c r="D31" s="804"/>
      <c r="E31" s="804"/>
      <c r="F31" s="804"/>
      <c r="G31" s="804"/>
      <c r="H31" s="804"/>
      <c r="I31" s="804"/>
      <c r="J31" s="804"/>
      <c r="K31" s="804"/>
      <c r="L31" s="804"/>
      <c r="M31" s="804"/>
      <c r="N31" s="804"/>
      <c r="O31" s="804"/>
      <c r="P31" s="805"/>
      <c r="Q31" s="806">
        <v>1252</v>
      </c>
      <c r="R31" s="807"/>
      <c r="S31" s="807"/>
      <c r="T31" s="807"/>
      <c r="U31" s="807"/>
      <c r="V31" s="807">
        <v>1222</v>
      </c>
      <c r="W31" s="807"/>
      <c r="X31" s="807"/>
      <c r="Y31" s="807"/>
      <c r="Z31" s="807"/>
      <c r="AA31" s="807">
        <v>30</v>
      </c>
      <c r="AB31" s="807"/>
      <c r="AC31" s="807"/>
      <c r="AD31" s="807"/>
      <c r="AE31" s="808"/>
      <c r="AF31" s="809">
        <v>30</v>
      </c>
      <c r="AG31" s="810"/>
      <c r="AH31" s="810"/>
      <c r="AI31" s="810"/>
      <c r="AJ31" s="811"/>
      <c r="AK31" s="878">
        <v>253</v>
      </c>
      <c r="AL31" s="879"/>
      <c r="AM31" s="879"/>
      <c r="AN31" s="879"/>
      <c r="AO31" s="879"/>
      <c r="AP31" s="879" t="s">
        <v>511</v>
      </c>
      <c r="AQ31" s="879"/>
      <c r="AR31" s="879"/>
      <c r="AS31" s="879"/>
      <c r="AT31" s="879"/>
      <c r="AU31" s="879" t="s">
        <v>511</v>
      </c>
      <c r="AV31" s="879"/>
      <c r="AW31" s="879"/>
      <c r="AX31" s="879"/>
      <c r="AY31" s="879"/>
      <c r="AZ31" s="880" t="s">
        <v>511</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404</v>
      </c>
      <c r="C32" s="804"/>
      <c r="D32" s="804"/>
      <c r="E32" s="804"/>
      <c r="F32" s="804"/>
      <c r="G32" s="804"/>
      <c r="H32" s="804"/>
      <c r="I32" s="804"/>
      <c r="J32" s="804"/>
      <c r="K32" s="804"/>
      <c r="L32" s="804"/>
      <c r="M32" s="804"/>
      <c r="N32" s="804"/>
      <c r="O32" s="804"/>
      <c r="P32" s="805"/>
      <c r="Q32" s="806">
        <v>2149</v>
      </c>
      <c r="R32" s="807"/>
      <c r="S32" s="807"/>
      <c r="T32" s="807"/>
      <c r="U32" s="807"/>
      <c r="V32" s="807">
        <v>1840</v>
      </c>
      <c r="W32" s="807"/>
      <c r="X32" s="807"/>
      <c r="Y32" s="807"/>
      <c r="Z32" s="807"/>
      <c r="AA32" s="807">
        <v>310</v>
      </c>
      <c r="AB32" s="807"/>
      <c r="AC32" s="807"/>
      <c r="AD32" s="807"/>
      <c r="AE32" s="808"/>
      <c r="AF32" s="809">
        <v>3717</v>
      </c>
      <c r="AG32" s="810"/>
      <c r="AH32" s="810"/>
      <c r="AI32" s="810"/>
      <c r="AJ32" s="811"/>
      <c r="AK32" s="878">
        <v>101</v>
      </c>
      <c r="AL32" s="879"/>
      <c r="AM32" s="879"/>
      <c r="AN32" s="879"/>
      <c r="AO32" s="879"/>
      <c r="AP32" s="879">
        <v>2852</v>
      </c>
      <c r="AQ32" s="879"/>
      <c r="AR32" s="879"/>
      <c r="AS32" s="879"/>
      <c r="AT32" s="879"/>
      <c r="AU32" s="879">
        <v>485</v>
      </c>
      <c r="AV32" s="879"/>
      <c r="AW32" s="879"/>
      <c r="AX32" s="879"/>
      <c r="AY32" s="879"/>
      <c r="AZ32" s="880" t="s">
        <v>511</v>
      </c>
      <c r="BA32" s="880"/>
      <c r="BB32" s="880"/>
      <c r="BC32" s="880"/>
      <c r="BD32" s="880"/>
      <c r="BE32" s="876" t="s">
        <v>405</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406</v>
      </c>
      <c r="C33" s="804"/>
      <c r="D33" s="804"/>
      <c r="E33" s="804"/>
      <c r="F33" s="804"/>
      <c r="G33" s="804"/>
      <c r="H33" s="804"/>
      <c r="I33" s="804"/>
      <c r="J33" s="804"/>
      <c r="K33" s="804"/>
      <c r="L33" s="804"/>
      <c r="M33" s="804"/>
      <c r="N33" s="804"/>
      <c r="O33" s="804"/>
      <c r="P33" s="805"/>
      <c r="Q33" s="806">
        <v>138</v>
      </c>
      <c r="R33" s="807"/>
      <c r="S33" s="807"/>
      <c r="T33" s="807"/>
      <c r="U33" s="807"/>
      <c r="V33" s="807">
        <v>132</v>
      </c>
      <c r="W33" s="807"/>
      <c r="X33" s="807"/>
      <c r="Y33" s="807"/>
      <c r="Z33" s="807"/>
      <c r="AA33" s="807">
        <v>6</v>
      </c>
      <c r="AB33" s="807"/>
      <c r="AC33" s="807"/>
      <c r="AD33" s="807"/>
      <c r="AE33" s="808"/>
      <c r="AF33" s="809">
        <v>88</v>
      </c>
      <c r="AG33" s="810"/>
      <c r="AH33" s="810"/>
      <c r="AI33" s="810"/>
      <c r="AJ33" s="811"/>
      <c r="AK33" s="878">
        <v>167</v>
      </c>
      <c r="AL33" s="879"/>
      <c r="AM33" s="879"/>
      <c r="AN33" s="879"/>
      <c r="AO33" s="879"/>
      <c r="AP33" s="879">
        <v>1066</v>
      </c>
      <c r="AQ33" s="879"/>
      <c r="AR33" s="879"/>
      <c r="AS33" s="879"/>
      <c r="AT33" s="879"/>
      <c r="AU33" s="879">
        <v>831</v>
      </c>
      <c r="AV33" s="879"/>
      <c r="AW33" s="879"/>
      <c r="AX33" s="879"/>
      <c r="AY33" s="879"/>
      <c r="AZ33" s="880" t="s">
        <v>511</v>
      </c>
      <c r="BA33" s="880"/>
      <c r="BB33" s="880"/>
      <c r="BC33" s="880"/>
      <c r="BD33" s="880"/>
      <c r="BE33" s="876" t="s">
        <v>407</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t="s">
        <v>408</v>
      </c>
      <c r="C34" s="804"/>
      <c r="D34" s="804"/>
      <c r="E34" s="804"/>
      <c r="F34" s="804"/>
      <c r="G34" s="804"/>
      <c r="H34" s="804"/>
      <c r="I34" s="804"/>
      <c r="J34" s="804"/>
      <c r="K34" s="804"/>
      <c r="L34" s="804"/>
      <c r="M34" s="804"/>
      <c r="N34" s="804"/>
      <c r="O34" s="804"/>
      <c r="P34" s="805"/>
      <c r="Q34" s="806">
        <v>2680</v>
      </c>
      <c r="R34" s="807"/>
      <c r="S34" s="807"/>
      <c r="T34" s="807"/>
      <c r="U34" s="807"/>
      <c r="V34" s="807">
        <v>2645</v>
      </c>
      <c r="W34" s="807"/>
      <c r="X34" s="807"/>
      <c r="Y34" s="807"/>
      <c r="Z34" s="807"/>
      <c r="AA34" s="807">
        <v>34</v>
      </c>
      <c r="AB34" s="807"/>
      <c r="AC34" s="807"/>
      <c r="AD34" s="807"/>
      <c r="AE34" s="808"/>
      <c r="AF34" s="809">
        <v>335</v>
      </c>
      <c r="AG34" s="810"/>
      <c r="AH34" s="810"/>
      <c r="AI34" s="810"/>
      <c r="AJ34" s="811"/>
      <c r="AK34" s="878">
        <v>1117</v>
      </c>
      <c r="AL34" s="879"/>
      <c r="AM34" s="879"/>
      <c r="AN34" s="879"/>
      <c r="AO34" s="879"/>
      <c r="AP34" s="879">
        <v>23422</v>
      </c>
      <c r="AQ34" s="879"/>
      <c r="AR34" s="879"/>
      <c r="AS34" s="879"/>
      <c r="AT34" s="879"/>
      <c r="AU34" s="879">
        <v>8479</v>
      </c>
      <c r="AV34" s="879"/>
      <c r="AW34" s="879"/>
      <c r="AX34" s="879"/>
      <c r="AY34" s="879"/>
      <c r="AZ34" s="880" t="s">
        <v>511</v>
      </c>
      <c r="BA34" s="880"/>
      <c r="BB34" s="880"/>
      <c r="BC34" s="880"/>
      <c r="BD34" s="880"/>
      <c r="BE34" s="876" t="s">
        <v>409</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t="s">
        <v>410</v>
      </c>
      <c r="C35" s="804"/>
      <c r="D35" s="804"/>
      <c r="E35" s="804"/>
      <c r="F35" s="804"/>
      <c r="G35" s="804"/>
      <c r="H35" s="804"/>
      <c r="I35" s="804"/>
      <c r="J35" s="804"/>
      <c r="K35" s="804"/>
      <c r="L35" s="804"/>
      <c r="M35" s="804"/>
      <c r="N35" s="804"/>
      <c r="O35" s="804"/>
      <c r="P35" s="805"/>
      <c r="Q35" s="806">
        <v>1273</v>
      </c>
      <c r="R35" s="807"/>
      <c r="S35" s="807"/>
      <c r="T35" s="807"/>
      <c r="U35" s="807"/>
      <c r="V35" s="807">
        <v>1272</v>
      </c>
      <c r="W35" s="807"/>
      <c r="X35" s="807"/>
      <c r="Y35" s="807"/>
      <c r="Z35" s="807"/>
      <c r="AA35" s="807">
        <v>1</v>
      </c>
      <c r="AB35" s="807"/>
      <c r="AC35" s="807"/>
      <c r="AD35" s="807"/>
      <c r="AE35" s="808"/>
      <c r="AF35" s="809">
        <v>1</v>
      </c>
      <c r="AG35" s="810"/>
      <c r="AH35" s="810"/>
      <c r="AI35" s="810"/>
      <c r="AJ35" s="811"/>
      <c r="AK35" s="878">
        <v>712</v>
      </c>
      <c r="AL35" s="879"/>
      <c r="AM35" s="879"/>
      <c r="AN35" s="879"/>
      <c r="AO35" s="879"/>
      <c r="AP35" s="879">
        <v>3704</v>
      </c>
      <c r="AQ35" s="879"/>
      <c r="AR35" s="879"/>
      <c r="AS35" s="879"/>
      <c r="AT35" s="879"/>
      <c r="AU35" s="879">
        <v>3652</v>
      </c>
      <c r="AV35" s="879"/>
      <c r="AW35" s="879"/>
      <c r="AX35" s="879"/>
      <c r="AY35" s="879"/>
      <c r="AZ35" s="880" t="s">
        <v>511</v>
      </c>
      <c r="BA35" s="880"/>
      <c r="BB35" s="880"/>
      <c r="BC35" s="880"/>
      <c r="BD35" s="880"/>
      <c r="BE35" s="876" t="s">
        <v>411</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t="s">
        <v>412</v>
      </c>
      <c r="C36" s="804"/>
      <c r="D36" s="804"/>
      <c r="E36" s="804"/>
      <c r="F36" s="804"/>
      <c r="G36" s="804"/>
      <c r="H36" s="804"/>
      <c r="I36" s="804"/>
      <c r="J36" s="804"/>
      <c r="K36" s="804"/>
      <c r="L36" s="804"/>
      <c r="M36" s="804"/>
      <c r="N36" s="804"/>
      <c r="O36" s="804"/>
      <c r="P36" s="805"/>
      <c r="Q36" s="806">
        <v>34</v>
      </c>
      <c r="R36" s="807"/>
      <c r="S36" s="807"/>
      <c r="T36" s="807"/>
      <c r="U36" s="807"/>
      <c r="V36" s="807">
        <v>34</v>
      </c>
      <c r="W36" s="807"/>
      <c r="X36" s="807"/>
      <c r="Y36" s="807"/>
      <c r="Z36" s="807"/>
      <c r="AA36" s="807">
        <v>1</v>
      </c>
      <c r="AB36" s="807"/>
      <c r="AC36" s="807"/>
      <c r="AD36" s="807"/>
      <c r="AE36" s="808"/>
      <c r="AF36" s="809">
        <v>1</v>
      </c>
      <c r="AG36" s="810"/>
      <c r="AH36" s="810"/>
      <c r="AI36" s="810"/>
      <c r="AJ36" s="811"/>
      <c r="AK36" s="878">
        <v>5</v>
      </c>
      <c r="AL36" s="879"/>
      <c r="AM36" s="879"/>
      <c r="AN36" s="879"/>
      <c r="AO36" s="879"/>
      <c r="AP36" s="879">
        <v>9</v>
      </c>
      <c r="AQ36" s="879"/>
      <c r="AR36" s="879"/>
      <c r="AS36" s="879"/>
      <c r="AT36" s="879"/>
      <c r="AU36" s="879">
        <v>4</v>
      </c>
      <c r="AV36" s="879"/>
      <c r="AW36" s="879"/>
      <c r="AX36" s="879"/>
      <c r="AY36" s="879"/>
      <c r="AZ36" s="880" t="s">
        <v>511</v>
      </c>
      <c r="BA36" s="880"/>
      <c r="BB36" s="880"/>
      <c r="BC36" s="880"/>
      <c r="BD36" s="880"/>
      <c r="BE36" s="876" t="s">
        <v>411</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388</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4589</v>
      </c>
      <c r="AG63" s="890"/>
      <c r="AH63" s="890"/>
      <c r="AI63" s="890"/>
      <c r="AJ63" s="891"/>
      <c r="AK63" s="892"/>
      <c r="AL63" s="887"/>
      <c r="AM63" s="887"/>
      <c r="AN63" s="887"/>
      <c r="AO63" s="887"/>
      <c r="AP63" s="890">
        <v>32639</v>
      </c>
      <c r="AQ63" s="890"/>
      <c r="AR63" s="890"/>
      <c r="AS63" s="890"/>
      <c r="AT63" s="890"/>
      <c r="AU63" s="890">
        <v>13950</v>
      </c>
      <c r="AV63" s="890"/>
      <c r="AW63" s="890"/>
      <c r="AX63" s="890"/>
      <c r="AY63" s="890"/>
      <c r="AZ63" s="894"/>
      <c r="BA63" s="894"/>
      <c r="BB63" s="894"/>
      <c r="BC63" s="894"/>
      <c r="BD63" s="894"/>
      <c r="BE63" s="895"/>
      <c r="BF63" s="895"/>
      <c r="BG63" s="895"/>
      <c r="BH63" s="895"/>
      <c r="BI63" s="896"/>
      <c r="BJ63" s="897" t="s">
        <v>130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416</v>
      </c>
      <c r="B66" s="789"/>
      <c r="C66" s="789"/>
      <c r="D66" s="789"/>
      <c r="E66" s="789"/>
      <c r="F66" s="789"/>
      <c r="G66" s="789"/>
      <c r="H66" s="789"/>
      <c r="I66" s="789"/>
      <c r="J66" s="789"/>
      <c r="K66" s="789"/>
      <c r="L66" s="789"/>
      <c r="M66" s="789"/>
      <c r="N66" s="789"/>
      <c r="O66" s="789"/>
      <c r="P66" s="790"/>
      <c r="Q66" s="765" t="s">
        <v>392</v>
      </c>
      <c r="R66" s="766"/>
      <c r="S66" s="766"/>
      <c r="T66" s="766"/>
      <c r="U66" s="767"/>
      <c r="V66" s="765" t="s">
        <v>393</v>
      </c>
      <c r="W66" s="766"/>
      <c r="X66" s="766"/>
      <c r="Y66" s="766"/>
      <c r="Z66" s="767"/>
      <c r="AA66" s="765" t="s">
        <v>394</v>
      </c>
      <c r="AB66" s="766"/>
      <c r="AC66" s="766"/>
      <c r="AD66" s="766"/>
      <c r="AE66" s="767"/>
      <c r="AF66" s="900" t="s">
        <v>395</v>
      </c>
      <c r="AG66" s="861"/>
      <c r="AH66" s="861"/>
      <c r="AI66" s="861"/>
      <c r="AJ66" s="901"/>
      <c r="AK66" s="765" t="s">
        <v>417</v>
      </c>
      <c r="AL66" s="789"/>
      <c r="AM66" s="789"/>
      <c r="AN66" s="789"/>
      <c r="AO66" s="790"/>
      <c r="AP66" s="765" t="s">
        <v>397</v>
      </c>
      <c r="AQ66" s="766"/>
      <c r="AR66" s="766"/>
      <c r="AS66" s="766"/>
      <c r="AT66" s="767"/>
      <c r="AU66" s="765" t="s">
        <v>418</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592</v>
      </c>
      <c r="C68" s="918"/>
      <c r="D68" s="918"/>
      <c r="E68" s="918"/>
      <c r="F68" s="918"/>
      <c r="G68" s="918"/>
      <c r="H68" s="918"/>
      <c r="I68" s="918"/>
      <c r="J68" s="918"/>
      <c r="K68" s="918"/>
      <c r="L68" s="918"/>
      <c r="M68" s="918"/>
      <c r="N68" s="918"/>
      <c r="O68" s="918"/>
      <c r="P68" s="919"/>
      <c r="Q68" s="920">
        <v>3584</v>
      </c>
      <c r="R68" s="914"/>
      <c r="S68" s="914"/>
      <c r="T68" s="914"/>
      <c r="U68" s="914"/>
      <c r="V68" s="914">
        <v>3526</v>
      </c>
      <c r="W68" s="914"/>
      <c r="X68" s="914"/>
      <c r="Y68" s="914"/>
      <c r="Z68" s="914"/>
      <c r="AA68" s="914">
        <v>58</v>
      </c>
      <c r="AB68" s="914"/>
      <c r="AC68" s="914"/>
      <c r="AD68" s="914"/>
      <c r="AE68" s="914"/>
      <c r="AF68" s="914">
        <v>58</v>
      </c>
      <c r="AG68" s="914"/>
      <c r="AH68" s="914"/>
      <c r="AI68" s="914"/>
      <c r="AJ68" s="914"/>
      <c r="AK68" s="914">
        <v>247</v>
      </c>
      <c r="AL68" s="914"/>
      <c r="AM68" s="914"/>
      <c r="AN68" s="914"/>
      <c r="AO68" s="914"/>
      <c r="AP68" s="914">
        <v>1683</v>
      </c>
      <c r="AQ68" s="914"/>
      <c r="AR68" s="914"/>
      <c r="AS68" s="914"/>
      <c r="AT68" s="914"/>
      <c r="AU68" s="914">
        <v>769</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593</v>
      </c>
      <c r="C69" s="922"/>
      <c r="D69" s="922"/>
      <c r="E69" s="922"/>
      <c r="F69" s="922"/>
      <c r="G69" s="922"/>
      <c r="H69" s="922"/>
      <c r="I69" s="922"/>
      <c r="J69" s="922"/>
      <c r="K69" s="922"/>
      <c r="L69" s="922"/>
      <c r="M69" s="922"/>
      <c r="N69" s="922"/>
      <c r="O69" s="922"/>
      <c r="P69" s="923"/>
      <c r="Q69" s="924">
        <v>159</v>
      </c>
      <c r="R69" s="879"/>
      <c r="S69" s="879"/>
      <c r="T69" s="879"/>
      <c r="U69" s="879"/>
      <c r="V69" s="879">
        <v>141</v>
      </c>
      <c r="W69" s="879"/>
      <c r="X69" s="879"/>
      <c r="Y69" s="879"/>
      <c r="Z69" s="879"/>
      <c r="AA69" s="879">
        <v>18</v>
      </c>
      <c r="AB69" s="879"/>
      <c r="AC69" s="879"/>
      <c r="AD69" s="879"/>
      <c r="AE69" s="879"/>
      <c r="AF69" s="879">
        <v>18</v>
      </c>
      <c r="AG69" s="879"/>
      <c r="AH69" s="879"/>
      <c r="AI69" s="879"/>
      <c r="AJ69" s="879"/>
      <c r="AK69" s="879">
        <v>45</v>
      </c>
      <c r="AL69" s="879"/>
      <c r="AM69" s="879"/>
      <c r="AN69" s="879"/>
      <c r="AO69" s="879"/>
      <c r="AP69" s="879" t="s">
        <v>511</v>
      </c>
      <c r="AQ69" s="879"/>
      <c r="AR69" s="879"/>
      <c r="AS69" s="879"/>
      <c r="AT69" s="879"/>
      <c r="AU69" s="879" t="s">
        <v>511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577</v>
      </c>
      <c r="C70" s="922"/>
      <c r="D70" s="922"/>
      <c r="E70" s="922"/>
      <c r="F70" s="922"/>
      <c r="G70" s="922"/>
      <c r="H70" s="922"/>
      <c r="I70" s="922"/>
      <c r="J70" s="922"/>
      <c r="K70" s="922"/>
      <c r="L70" s="922"/>
      <c r="M70" s="922"/>
      <c r="N70" s="922"/>
      <c r="O70" s="922"/>
      <c r="P70" s="923"/>
      <c r="Q70" s="924">
        <v>546</v>
      </c>
      <c r="R70" s="879"/>
      <c r="S70" s="879"/>
      <c r="T70" s="879"/>
      <c r="U70" s="879"/>
      <c r="V70" s="879">
        <v>523</v>
      </c>
      <c r="W70" s="879"/>
      <c r="X70" s="879"/>
      <c r="Y70" s="879"/>
      <c r="Z70" s="879"/>
      <c r="AA70" s="879">
        <v>23</v>
      </c>
      <c r="AB70" s="879"/>
      <c r="AC70" s="879"/>
      <c r="AD70" s="879"/>
      <c r="AE70" s="879"/>
      <c r="AF70" s="879">
        <v>23</v>
      </c>
      <c r="AG70" s="879"/>
      <c r="AH70" s="879"/>
      <c r="AI70" s="879"/>
      <c r="AJ70" s="879"/>
      <c r="AK70" s="879">
        <v>42</v>
      </c>
      <c r="AL70" s="879"/>
      <c r="AM70" s="879"/>
      <c r="AN70" s="879"/>
      <c r="AO70" s="879"/>
      <c r="AP70" s="879" t="s">
        <v>511</v>
      </c>
      <c r="AQ70" s="879"/>
      <c r="AR70" s="879"/>
      <c r="AS70" s="879"/>
      <c r="AT70" s="879"/>
      <c r="AU70" s="879" t="s">
        <v>511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578</v>
      </c>
      <c r="C71" s="922"/>
      <c r="D71" s="922"/>
      <c r="E71" s="922"/>
      <c r="F71" s="922"/>
      <c r="G71" s="922"/>
      <c r="H71" s="922"/>
      <c r="I71" s="922"/>
      <c r="J71" s="922"/>
      <c r="K71" s="922"/>
      <c r="L71" s="922"/>
      <c r="M71" s="922"/>
      <c r="N71" s="922"/>
      <c r="O71" s="922"/>
      <c r="P71" s="923"/>
      <c r="Q71" s="924">
        <v>1700</v>
      </c>
      <c r="R71" s="879"/>
      <c r="S71" s="879"/>
      <c r="T71" s="879"/>
      <c r="U71" s="879"/>
      <c r="V71" s="879">
        <v>1639</v>
      </c>
      <c r="W71" s="879"/>
      <c r="X71" s="879"/>
      <c r="Y71" s="879"/>
      <c r="Z71" s="879"/>
      <c r="AA71" s="879">
        <v>62</v>
      </c>
      <c r="AB71" s="879"/>
      <c r="AC71" s="879"/>
      <c r="AD71" s="879"/>
      <c r="AE71" s="879"/>
      <c r="AF71" s="879">
        <v>15</v>
      </c>
      <c r="AG71" s="879"/>
      <c r="AH71" s="879"/>
      <c r="AI71" s="879"/>
      <c r="AJ71" s="879"/>
      <c r="AK71" s="879">
        <v>112</v>
      </c>
      <c r="AL71" s="879"/>
      <c r="AM71" s="879"/>
      <c r="AN71" s="879"/>
      <c r="AO71" s="879"/>
      <c r="AP71" s="879">
        <v>326</v>
      </c>
      <c r="AQ71" s="879"/>
      <c r="AR71" s="879"/>
      <c r="AS71" s="879"/>
      <c r="AT71" s="879"/>
      <c r="AU71" s="879">
        <v>223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594</v>
      </c>
      <c r="C72" s="922"/>
      <c r="D72" s="922"/>
      <c r="E72" s="922"/>
      <c r="F72" s="922"/>
      <c r="G72" s="922"/>
      <c r="H72" s="922"/>
      <c r="I72" s="922"/>
      <c r="J72" s="922"/>
      <c r="K72" s="922"/>
      <c r="L72" s="922"/>
      <c r="M72" s="922"/>
      <c r="N72" s="922"/>
      <c r="O72" s="922"/>
      <c r="P72" s="923"/>
      <c r="Q72" s="924">
        <v>126</v>
      </c>
      <c r="R72" s="879"/>
      <c r="S72" s="879"/>
      <c r="T72" s="879"/>
      <c r="U72" s="879"/>
      <c r="V72" s="879">
        <v>87</v>
      </c>
      <c r="W72" s="879"/>
      <c r="X72" s="879"/>
      <c r="Y72" s="879"/>
      <c r="Z72" s="879"/>
      <c r="AA72" s="879">
        <v>39</v>
      </c>
      <c r="AB72" s="879"/>
      <c r="AC72" s="879"/>
      <c r="AD72" s="879"/>
      <c r="AE72" s="879"/>
      <c r="AF72" s="879">
        <v>38</v>
      </c>
      <c r="AG72" s="879"/>
      <c r="AH72" s="879"/>
      <c r="AI72" s="879"/>
      <c r="AJ72" s="879"/>
      <c r="AK72" s="879" t="s">
        <v>511</v>
      </c>
      <c r="AL72" s="879"/>
      <c r="AM72" s="879"/>
      <c r="AN72" s="879"/>
      <c r="AO72" s="879"/>
      <c r="AP72" s="879" t="s">
        <v>511</v>
      </c>
      <c r="AQ72" s="879"/>
      <c r="AR72" s="879"/>
      <c r="AS72" s="879"/>
      <c r="AT72" s="879"/>
      <c r="AU72" s="879" t="s">
        <v>511</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595</v>
      </c>
      <c r="C73" s="922"/>
      <c r="D73" s="922"/>
      <c r="E73" s="922"/>
      <c r="F73" s="922"/>
      <c r="G73" s="922"/>
      <c r="H73" s="922"/>
      <c r="I73" s="922"/>
      <c r="J73" s="922"/>
      <c r="K73" s="922"/>
      <c r="L73" s="922"/>
      <c r="M73" s="922"/>
      <c r="N73" s="922"/>
      <c r="O73" s="922"/>
      <c r="P73" s="923"/>
      <c r="Q73" s="924">
        <v>561</v>
      </c>
      <c r="R73" s="879"/>
      <c r="S73" s="879"/>
      <c r="T73" s="879"/>
      <c r="U73" s="879"/>
      <c r="V73" s="879">
        <v>496</v>
      </c>
      <c r="W73" s="879"/>
      <c r="X73" s="879"/>
      <c r="Y73" s="879"/>
      <c r="Z73" s="879"/>
      <c r="AA73" s="879">
        <v>65</v>
      </c>
      <c r="AB73" s="879"/>
      <c r="AC73" s="879"/>
      <c r="AD73" s="879"/>
      <c r="AE73" s="879"/>
      <c r="AF73" s="879">
        <v>65</v>
      </c>
      <c r="AG73" s="879"/>
      <c r="AH73" s="879"/>
      <c r="AI73" s="879"/>
      <c r="AJ73" s="879"/>
      <c r="AK73" s="879" t="s">
        <v>511</v>
      </c>
      <c r="AL73" s="879"/>
      <c r="AM73" s="879"/>
      <c r="AN73" s="879"/>
      <c r="AO73" s="879"/>
      <c r="AP73" s="879">
        <v>2170</v>
      </c>
      <c r="AQ73" s="879"/>
      <c r="AR73" s="879"/>
      <c r="AS73" s="879"/>
      <c r="AT73" s="879"/>
      <c r="AU73" s="879" t="s">
        <v>511</v>
      </c>
      <c r="AV73" s="879"/>
      <c r="AW73" s="879"/>
      <c r="AX73" s="879"/>
      <c r="AY73" s="879"/>
      <c r="AZ73" s="925" t="s">
        <v>586</v>
      </c>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579</v>
      </c>
      <c r="C74" s="922"/>
      <c r="D74" s="922"/>
      <c r="E74" s="922"/>
      <c r="F74" s="922"/>
      <c r="G74" s="922"/>
      <c r="H74" s="922"/>
      <c r="I74" s="922"/>
      <c r="J74" s="922"/>
      <c r="K74" s="922"/>
      <c r="L74" s="922"/>
      <c r="M74" s="922"/>
      <c r="N74" s="922"/>
      <c r="O74" s="922"/>
      <c r="P74" s="923"/>
      <c r="Q74" s="924">
        <v>74</v>
      </c>
      <c r="R74" s="879"/>
      <c r="S74" s="879"/>
      <c r="T74" s="879"/>
      <c r="U74" s="879"/>
      <c r="V74" s="879">
        <v>67</v>
      </c>
      <c r="W74" s="879"/>
      <c r="X74" s="879"/>
      <c r="Y74" s="879"/>
      <c r="Z74" s="879"/>
      <c r="AA74" s="879">
        <v>6</v>
      </c>
      <c r="AB74" s="879"/>
      <c r="AC74" s="879"/>
      <c r="AD74" s="879"/>
      <c r="AE74" s="879"/>
      <c r="AF74" s="879">
        <v>6</v>
      </c>
      <c r="AG74" s="879"/>
      <c r="AH74" s="879"/>
      <c r="AI74" s="879"/>
      <c r="AJ74" s="879"/>
      <c r="AK74" s="879" t="s">
        <v>511</v>
      </c>
      <c r="AL74" s="879"/>
      <c r="AM74" s="879"/>
      <c r="AN74" s="879"/>
      <c r="AO74" s="879"/>
      <c r="AP74" s="879" t="s">
        <v>511</v>
      </c>
      <c r="AQ74" s="879"/>
      <c r="AR74" s="879"/>
      <c r="AS74" s="879"/>
      <c r="AT74" s="879"/>
      <c r="AU74" s="879" t="s">
        <v>511</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596</v>
      </c>
      <c r="C75" s="922"/>
      <c r="D75" s="922"/>
      <c r="E75" s="922"/>
      <c r="F75" s="922"/>
      <c r="G75" s="922"/>
      <c r="H75" s="922"/>
      <c r="I75" s="922"/>
      <c r="J75" s="922"/>
      <c r="K75" s="922"/>
      <c r="L75" s="922"/>
      <c r="M75" s="922"/>
      <c r="N75" s="922"/>
      <c r="O75" s="922"/>
      <c r="P75" s="923"/>
      <c r="Q75" s="927">
        <v>252</v>
      </c>
      <c r="R75" s="928"/>
      <c r="S75" s="928"/>
      <c r="T75" s="928"/>
      <c r="U75" s="878"/>
      <c r="V75" s="929">
        <v>243</v>
      </c>
      <c r="W75" s="928"/>
      <c r="X75" s="928"/>
      <c r="Y75" s="928"/>
      <c r="Z75" s="878"/>
      <c r="AA75" s="929">
        <v>9</v>
      </c>
      <c r="AB75" s="928"/>
      <c r="AC75" s="928"/>
      <c r="AD75" s="928"/>
      <c r="AE75" s="878"/>
      <c r="AF75" s="929">
        <v>9</v>
      </c>
      <c r="AG75" s="928"/>
      <c r="AH75" s="928"/>
      <c r="AI75" s="928"/>
      <c r="AJ75" s="878"/>
      <c r="AK75" s="929" t="s">
        <v>511</v>
      </c>
      <c r="AL75" s="928"/>
      <c r="AM75" s="928"/>
      <c r="AN75" s="928"/>
      <c r="AO75" s="878"/>
      <c r="AP75" s="929" t="s">
        <v>511</v>
      </c>
      <c r="AQ75" s="928"/>
      <c r="AR75" s="928"/>
      <c r="AS75" s="928"/>
      <c r="AT75" s="878"/>
      <c r="AU75" s="929" t="s">
        <v>511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t="s">
        <v>597</v>
      </c>
      <c r="C76" s="922"/>
      <c r="D76" s="922"/>
      <c r="E76" s="922"/>
      <c r="F76" s="922"/>
      <c r="G76" s="922"/>
      <c r="H76" s="922"/>
      <c r="I76" s="922"/>
      <c r="J76" s="922"/>
      <c r="K76" s="922"/>
      <c r="L76" s="922"/>
      <c r="M76" s="922"/>
      <c r="N76" s="922"/>
      <c r="O76" s="922"/>
      <c r="P76" s="923"/>
      <c r="Q76" s="927">
        <v>169813</v>
      </c>
      <c r="R76" s="928"/>
      <c r="S76" s="928"/>
      <c r="T76" s="928"/>
      <c r="U76" s="878"/>
      <c r="V76" s="929">
        <v>158900</v>
      </c>
      <c r="W76" s="928"/>
      <c r="X76" s="928"/>
      <c r="Y76" s="928"/>
      <c r="Z76" s="878"/>
      <c r="AA76" s="929">
        <v>10913</v>
      </c>
      <c r="AB76" s="928"/>
      <c r="AC76" s="928"/>
      <c r="AD76" s="928"/>
      <c r="AE76" s="878"/>
      <c r="AF76" s="929">
        <v>10913</v>
      </c>
      <c r="AG76" s="928"/>
      <c r="AH76" s="928"/>
      <c r="AI76" s="928"/>
      <c r="AJ76" s="878"/>
      <c r="AK76" s="929">
        <v>830</v>
      </c>
      <c r="AL76" s="928"/>
      <c r="AM76" s="928"/>
      <c r="AN76" s="928"/>
      <c r="AO76" s="878"/>
      <c r="AP76" s="929" t="s">
        <v>511</v>
      </c>
      <c r="AQ76" s="928"/>
      <c r="AR76" s="928"/>
      <c r="AS76" s="928"/>
      <c r="AT76" s="878"/>
      <c r="AU76" s="929" t="s">
        <v>511</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388</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11145</v>
      </c>
      <c r="AG88" s="890"/>
      <c r="AH88" s="890"/>
      <c r="AI88" s="890"/>
      <c r="AJ88" s="890"/>
      <c r="AK88" s="887"/>
      <c r="AL88" s="887"/>
      <c r="AM88" s="887"/>
      <c r="AN88" s="887"/>
      <c r="AO88" s="887"/>
      <c r="AP88" s="890">
        <v>4179</v>
      </c>
      <c r="AQ88" s="890"/>
      <c r="AR88" s="890"/>
      <c r="AS88" s="890"/>
      <c r="AT88" s="890"/>
      <c r="AU88" s="890">
        <v>992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180</v>
      </c>
      <c r="CS102" s="898"/>
      <c r="CT102" s="898"/>
      <c r="CU102" s="898"/>
      <c r="CV102" s="941"/>
      <c r="CW102" s="940">
        <v>25</v>
      </c>
      <c r="CX102" s="898"/>
      <c r="CY102" s="898"/>
      <c r="CZ102" s="898"/>
      <c r="DA102" s="941"/>
      <c r="DB102" s="940">
        <v>50</v>
      </c>
      <c r="DC102" s="898"/>
      <c r="DD102" s="898"/>
      <c r="DE102" s="898"/>
      <c r="DF102" s="941"/>
      <c r="DG102" s="940" t="s">
        <v>598</v>
      </c>
      <c r="DH102" s="898"/>
      <c r="DI102" s="898"/>
      <c r="DJ102" s="898"/>
      <c r="DK102" s="941"/>
      <c r="DL102" s="940">
        <v>1550</v>
      </c>
      <c r="DM102" s="898"/>
      <c r="DN102" s="898"/>
      <c r="DO102" s="898"/>
      <c r="DP102" s="941"/>
      <c r="DQ102" s="940">
        <v>155</v>
      </c>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304</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304</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304</v>
      </c>
      <c r="DR109" s="943"/>
      <c r="DS109" s="943"/>
      <c r="DT109" s="943"/>
      <c r="DU109" s="944"/>
      <c r="DV109" s="942" t="s">
        <v>430</v>
      </c>
      <c r="DW109" s="943"/>
      <c r="DX109" s="943"/>
      <c r="DY109" s="943"/>
      <c r="DZ109" s="945"/>
    </row>
    <row r="110" spans="1:131" s="248" customFormat="1" ht="26.25" customHeight="1">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5906385</v>
      </c>
      <c r="AB110" s="950"/>
      <c r="AC110" s="950"/>
      <c r="AD110" s="950"/>
      <c r="AE110" s="951"/>
      <c r="AF110" s="952">
        <v>6174162</v>
      </c>
      <c r="AG110" s="950"/>
      <c r="AH110" s="950"/>
      <c r="AI110" s="950"/>
      <c r="AJ110" s="951"/>
      <c r="AK110" s="952">
        <v>6263677</v>
      </c>
      <c r="AL110" s="950"/>
      <c r="AM110" s="950"/>
      <c r="AN110" s="950"/>
      <c r="AO110" s="951"/>
      <c r="AP110" s="953">
        <v>25.1</v>
      </c>
      <c r="AQ110" s="954"/>
      <c r="AR110" s="954"/>
      <c r="AS110" s="954"/>
      <c r="AT110" s="955"/>
      <c r="AU110" s="956" t="s">
        <v>73</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57611288</v>
      </c>
      <c r="BR110" s="985"/>
      <c r="BS110" s="985"/>
      <c r="BT110" s="985"/>
      <c r="BU110" s="985"/>
      <c r="BV110" s="985">
        <v>55666165</v>
      </c>
      <c r="BW110" s="985"/>
      <c r="BX110" s="985"/>
      <c r="BY110" s="985"/>
      <c r="BZ110" s="985"/>
      <c r="CA110" s="985">
        <v>54279645</v>
      </c>
      <c r="CB110" s="985"/>
      <c r="CC110" s="985"/>
      <c r="CD110" s="985"/>
      <c r="CE110" s="985"/>
      <c r="CF110" s="999">
        <v>217.6</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436</v>
      </c>
      <c r="DH110" s="985"/>
      <c r="DI110" s="985"/>
      <c r="DJ110" s="985"/>
      <c r="DK110" s="985"/>
      <c r="DL110" s="985" t="s">
        <v>130</v>
      </c>
      <c r="DM110" s="985"/>
      <c r="DN110" s="985"/>
      <c r="DO110" s="985"/>
      <c r="DP110" s="985"/>
      <c r="DQ110" s="985" t="s">
        <v>130</v>
      </c>
      <c r="DR110" s="985"/>
      <c r="DS110" s="985"/>
      <c r="DT110" s="985"/>
      <c r="DU110" s="985"/>
      <c r="DV110" s="986" t="s">
        <v>436</v>
      </c>
      <c r="DW110" s="986"/>
      <c r="DX110" s="986"/>
      <c r="DY110" s="986"/>
      <c r="DZ110" s="987"/>
    </row>
    <row r="111" spans="1:131" s="248" customFormat="1" ht="26.25" customHeight="1">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436</v>
      </c>
      <c r="AB111" s="992"/>
      <c r="AC111" s="992"/>
      <c r="AD111" s="992"/>
      <c r="AE111" s="993"/>
      <c r="AF111" s="994" t="s">
        <v>130</v>
      </c>
      <c r="AG111" s="992"/>
      <c r="AH111" s="992"/>
      <c r="AI111" s="992"/>
      <c r="AJ111" s="993"/>
      <c r="AK111" s="994" t="s">
        <v>436</v>
      </c>
      <c r="AL111" s="992"/>
      <c r="AM111" s="992"/>
      <c r="AN111" s="992"/>
      <c r="AO111" s="993"/>
      <c r="AP111" s="995" t="s">
        <v>436</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v>1397433</v>
      </c>
      <c r="BR111" s="978"/>
      <c r="BS111" s="978"/>
      <c r="BT111" s="978"/>
      <c r="BU111" s="978"/>
      <c r="BV111" s="978">
        <v>1514663</v>
      </c>
      <c r="BW111" s="978"/>
      <c r="BX111" s="978"/>
      <c r="BY111" s="978"/>
      <c r="BZ111" s="978"/>
      <c r="CA111" s="978">
        <v>1405269</v>
      </c>
      <c r="CB111" s="978"/>
      <c r="CC111" s="978"/>
      <c r="CD111" s="978"/>
      <c r="CE111" s="978"/>
      <c r="CF111" s="972">
        <v>5.6</v>
      </c>
      <c r="CG111" s="973"/>
      <c r="CH111" s="973"/>
      <c r="CI111" s="973"/>
      <c r="CJ111" s="973"/>
      <c r="CK111" s="1003"/>
      <c r="CL111" s="1004"/>
      <c r="CM111" s="974" t="s">
        <v>439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436</v>
      </c>
      <c r="DH111" s="978"/>
      <c r="DI111" s="978"/>
      <c r="DJ111" s="978"/>
      <c r="DK111" s="978"/>
      <c r="DL111" s="978" t="s">
        <v>440</v>
      </c>
      <c r="DM111" s="978"/>
      <c r="DN111" s="978"/>
      <c r="DO111" s="978"/>
      <c r="DP111" s="978"/>
      <c r="DQ111" s="978" t="s">
        <v>436</v>
      </c>
      <c r="DR111" s="978"/>
      <c r="DS111" s="978"/>
      <c r="DT111" s="978"/>
      <c r="DU111" s="978"/>
      <c r="DV111" s="979" t="s">
        <v>436</v>
      </c>
      <c r="DW111" s="979"/>
      <c r="DX111" s="979"/>
      <c r="DY111" s="979"/>
      <c r="DZ111" s="980"/>
    </row>
    <row r="112" spans="1:131" s="248" customFormat="1" ht="26.25" customHeight="1">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436</v>
      </c>
      <c r="AB112" s="1017"/>
      <c r="AC112" s="1017"/>
      <c r="AD112" s="1017"/>
      <c r="AE112" s="1018"/>
      <c r="AF112" s="1019" t="s">
        <v>436</v>
      </c>
      <c r="AG112" s="1017"/>
      <c r="AH112" s="1017"/>
      <c r="AI112" s="1017"/>
      <c r="AJ112" s="1018"/>
      <c r="AK112" s="1019" t="s">
        <v>436</v>
      </c>
      <c r="AL112" s="1017"/>
      <c r="AM112" s="1017"/>
      <c r="AN112" s="1017"/>
      <c r="AO112" s="1018"/>
      <c r="AP112" s="1020" t="s">
        <v>436</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17864117</v>
      </c>
      <c r="BR112" s="978"/>
      <c r="BS112" s="978"/>
      <c r="BT112" s="978"/>
      <c r="BU112" s="978"/>
      <c r="BV112" s="978">
        <v>14697270</v>
      </c>
      <c r="BW112" s="978"/>
      <c r="BX112" s="978"/>
      <c r="BY112" s="978"/>
      <c r="BZ112" s="978"/>
      <c r="CA112" s="978">
        <v>13950364</v>
      </c>
      <c r="CB112" s="978"/>
      <c r="CC112" s="978"/>
      <c r="CD112" s="978"/>
      <c r="CE112" s="978"/>
      <c r="CF112" s="972">
        <v>55.9</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v>1293126</v>
      </c>
      <c r="DH112" s="978"/>
      <c r="DI112" s="978"/>
      <c r="DJ112" s="978"/>
      <c r="DK112" s="978"/>
      <c r="DL112" s="978">
        <v>1430802</v>
      </c>
      <c r="DM112" s="978"/>
      <c r="DN112" s="978"/>
      <c r="DO112" s="978"/>
      <c r="DP112" s="978"/>
      <c r="DQ112" s="978">
        <v>1335003</v>
      </c>
      <c r="DR112" s="978"/>
      <c r="DS112" s="978"/>
      <c r="DT112" s="978"/>
      <c r="DU112" s="978"/>
      <c r="DV112" s="979">
        <v>5.4</v>
      </c>
      <c r="DW112" s="979"/>
      <c r="DX112" s="979"/>
      <c r="DY112" s="979"/>
      <c r="DZ112" s="980"/>
    </row>
    <row r="113" spans="1:130" s="248" customFormat="1" ht="26.25" customHeight="1">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1715639</v>
      </c>
      <c r="AB113" s="992"/>
      <c r="AC113" s="992"/>
      <c r="AD113" s="992"/>
      <c r="AE113" s="993"/>
      <c r="AF113" s="994">
        <v>1660297</v>
      </c>
      <c r="AG113" s="992"/>
      <c r="AH113" s="992"/>
      <c r="AI113" s="992"/>
      <c r="AJ113" s="993"/>
      <c r="AK113" s="994">
        <v>1641629</v>
      </c>
      <c r="AL113" s="992"/>
      <c r="AM113" s="992"/>
      <c r="AN113" s="992"/>
      <c r="AO113" s="993"/>
      <c r="AP113" s="995">
        <v>6.6</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v>2001477</v>
      </c>
      <c r="BR113" s="978"/>
      <c r="BS113" s="978"/>
      <c r="BT113" s="978"/>
      <c r="BU113" s="978"/>
      <c r="BV113" s="978">
        <v>1484443</v>
      </c>
      <c r="BW113" s="978"/>
      <c r="BX113" s="978"/>
      <c r="BY113" s="978"/>
      <c r="BZ113" s="978"/>
      <c r="CA113" s="978">
        <v>992165</v>
      </c>
      <c r="CB113" s="978"/>
      <c r="CC113" s="978"/>
      <c r="CD113" s="978"/>
      <c r="CE113" s="978"/>
      <c r="CF113" s="972">
        <v>4</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436</v>
      </c>
      <c r="DH113" s="1017"/>
      <c r="DI113" s="1017"/>
      <c r="DJ113" s="1017"/>
      <c r="DK113" s="1018"/>
      <c r="DL113" s="1019" t="s">
        <v>130</v>
      </c>
      <c r="DM113" s="1017"/>
      <c r="DN113" s="1017"/>
      <c r="DO113" s="1017"/>
      <c r="DP113" s="1018"/>
      <c r="DQ113" s="1019" t="s">
        <v>436</v>
      </c>
      <c r="DR113" s="1017"/>
      <c r="DS113" s="1017"/>
      <c r="DT113" s="1017"/>
      <c r="DU113" s="1018"/>
      <c r="DV113" s="1020" t="s">
        <v>436</v>
      </c>
      <c r="DW113" s="1021"/>
      <c r="DX113" s="1021"/>
      <c r="DY113" s="1021"/>
      <c r="DZ113" s="1022"/>
    </row>
    <row r="114" spans="1:130" s="248" customFormat="1" ht="26.25" customHeight="1">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530234</v>
      </c>
      <c r="AB114" s="1017"/>
      <c r="AC114" s="1017"/>
      <c r="AD114" s="1017"/>
      <c r="AE114" s="1018"/>
      <c r="AF114" s="1019">
        <v>541426</v>
      </c>
      <c r="AG114" s="1017"/>
      <c r="AH114" s="1017"/>
      <c r="AI114" s="1017"/>
      <c r="AJ114" s="1018"/>
      <c r="AK114" s="1019">
        <v>526501</v>
      </c>
      <c r="AL114" s="1017"/>
      <c r="AM114" s="1017"/>
      <c r="AN114" s="1017"/>
      <c r="AO114" s="1018"/>
      <c r="AP114" s="1020">
        <v>2.1</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6721347</v>
      </c>
      <c r="BR114" s="978"/>
      <c r="BS114" s="978"/>
      <c r="BT114" s="978"/>
      <c r="BU114" s="978"/>
      <c r="BV114" s="978">
        <v>5993699</v>
      </c>
      <c r="BW114" s="978"/>
      <c r="BX114" s="978"/>
      <c r="BY114" s="978"/>
      <c r="BZ114" s="978"/>
      <c r="CA114" s="978">
        <v>6017875</v>
      </c>
      <c r="CB114" s="978"/>
      <c r="CC114" s="978"/>
      <c r="CD114" s="978"/>
      <c r="CE114" s="978"/>
      <c r="CF114" s="972">
        <v>24.1</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440</v>
      </c>
      <c r="DH114" s="1017"/>
      <c r="DI114" s="1017"/>
      <c r="DJ114" s="1017"/>
      <c r="DK114" s="1018"/>
      <c r="DL114" s="1019" t="s">
        <v>436</v>
      </c>
      <c r="DM114" s="1017"/>
      <c r="DN114" s="1017"/>
      <c r="DO114" s="1017"/>
      <c r="DP114" s="1018"/>
      <c r="DQ114" s="1019" t="s">
        <v>436</v>
      </c>
      <c r="DR114" s="1017"/>
      <c r="DS114" s="1017"/>
      <c r="DT114" s="1017"/>
      <c r="DU114" s="1018"/>
      <c r="DV114" s="1020" t="s">
        <v>436</v>
      </c>
      <c r="DW114" s="1021"/>
      <c r="DX114" s="1021"/>
      <c r="DY114" s="1021"/>
      <c r="DZ114" s="1022"/>
    </row>
    <row r="115" spans="1:130" s="248" customFormat="1" ht="26.25" customHeight="1">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28804</v>
      </c>
      <c r="AB115" s="992"/>
      <c r="AC115" s="992"/>
      <c r="AD115" s="992"/>
      <c r="AE115" s="993"/>
      <c r="AF115" s="994">
        <v>19706</v>
      </c>
      <c r="AG115" s="992"/>
      <c r="AH115" s="992"/>
      <c r="AI115" s="992"/>
      <c r="AJ115" s="993"/>
      <c r="AK115" s="994">
        <v>13595</v>
      </c>
      <c r="AL115" s="992"/>
      <c r="AM115" s="992"/>
      <c r="AN115" s="992"/>
      <c r="AO115" s="993"/>
      <c r="AP115" s="995">
        <v>0.1</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v>1471</v>
      </c>
      <c r="BR115" s="978"/>
      <c r="BS115" s="978"/>
      <c r="BT115" s="978"/>
      <c r="BU115" s="978"/>
      <c r="BV115" s="978" t="s">
        <v>440</v>
      </c>
      <c r="BW115" s="978"/>
      <c r="BX115" s="978"/>
      <c r="BY115" s="978"/>
      <c r="BZ115" s="978"/>
      <c r="CA115" s="978">
        <v>155000</v>
      </c>
      <c r="CB115" s="978"/>
      <c r="CC115" s="978"/>
      <c r="CD115" s="978"/>
      <c r="CE115" s="978"/>
      <c r="CF115" s="972">
        <v>0.6</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50164</v>
      </c>
      <c r="DH115" s="1017"/>
      <c r="DI115" s="1017"/>
      <c r="DJ115" s="1017"/>
      <c r="DK115" s="1018"/>
      <c r="DL115" s="1019">
        <v>50164</v>
      </c>
      <c r="DM115" s="1017"/>
      <c r="DN115" s="1017"/>
      <c r="DO115" s="1017"/>
      <c r="DP115" s="1018"/>
      <c r="DQ115" s="1019">
        <v>50164</v>
      </c>
      <c r="DR115" s="1017"/>
      <c r="DS115" s="1017"/>
      <c r="DT115" s="1017"/>
      <c r="DU115" s="1018"/>
      <c r="DV115" s="1020">
        <v>0.2</v>
      </c>
      <c r="DW115" s="1021"/>
      <c r="DX115" s="1021"/>
      <c r="DY115" s="1021"/>
      <c r="DZ115" s="1022"/>
    </row>
    <row r="116" spans="1:130" s="248" customFormat="1" ht="26.25" customHeight="1">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436</v>
      </c>
      <c r="AB116" s="1017"/>
      <c r="AC116" s="1017"/>
      <c r="AD116" s="1017"/>
      <c r="AE116" s="1018"/>
      <c r="AF116" s="1019" t="s">
        <v>130</v>
      </c>
      <c r="AG116" s="1017"/>
      <c r="AH116" s="1017"/>
      <c r="AI116" s="1017"/>
      <c r="AJ116" s="1018"/>
      <c r="AK116" s="1019" t="s">
        <v>436</v>
      </c>
      <c r="AL116" s="1017"/>
      <c r="AM116" s="1017"/>
      <c r="AN116" s="1017"/>
      <c r="AO116" s="1018"/>
      <c r="AP116" s="1020" t="s">
        <v>440</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436</v>
      </c>
      <c r="BR116" s="978"/>
      <c r="BS116" s="978"/>
      <c r="BT116" s="978"/>
      <c r="BU116" s="978"/>
      <c r="BV116" s="978" t="s">
        <v>436</v>
      </c>
      <c r="BW116" s="978"/>
      <c r="BX116" s="978"/>
      <c r="BY116" s="978"/>
      <c r="BZ116" s="978"/>
      <c r="CA116" s="978" t="s">
        <v>436</v>
      </c>
      <c r="CB116" s="978"/>
      <c r="CC116" s="978"/>
      <c r="CD116" s="978"/>
      <c r="CE116" s="978"/>
      <c r="CF116" s="972" t="s">
        <v>440</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54143</v>
      </c>
      <c r="DH116" s="1017"/>
      <c r="DI116" s="1017"/>
      <c r="DJ116" s="1017"/>
      <c r="DK116" s="1018"/>
      <c r="DL116" s="1019">
        <v>33697</v>
      </c>
      <c r="DM116" s="1017"/>
      <c r="DN116" s="1017"/>
      <c r="DO116" s="1017"/>
      <c r="DP116" s="1018"/>
      <c r="DQ116" s="1019">
        <v>20102</v>
      </c>
      <c r="DR116" s="1017"/>
      <c r="DS116" s="1017"/>
      <c r="DT116" s="1017"/>
      <c r="DU116" s="1018"/>
      <c r="DV116" s="1020">
        <v>0.1</v>
      </c>
      <c r="DW116" s="1021"/>
      <c r="DX116" s="1021"/>
      <c r="DY116" s="1021"/>
      <c r="DZ116" s="1022"/>
    </row>
    <row r="117" spans="1:130" s="248" customFormat="1" ht="26.25" customHeight="1">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8181062</v>
      </c>
      <c r="AB117" s="1035"/>
      <c r="AC117" s="1035"/>
      <c r="AD117" s="1035"/>
      <c r="AE117" s="1036"/>
      <c r="AF117" s="1037">
        <v>8395591</v>
      </c>
      <c r="AG117" s="1035"/>
      <c r="AH117" s="1035"/>
      <c r="AI117" s="1035"/>
      <c r="AJ117" s="1036"/>
      <c r="AK117" s="1037">
        <v>8445402</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436</v>
      </c>
      <c r="BR117" s="978"/>
      <c r="BS117" s="978"/>
      <c r="BT117" s="978"/>
      <c r="BU117" s="978"/>
      <c r="BV117" s="978" t="s">
        <v>440</v>
      </c>
      <c r="BW117" s="978"/>
      <c r="BX117" s="978"/>
      <c r="BY117" s="978"/>
      <c r="BZ117" s="978"/>
      <c r="CA117" s="978" t="s">
        <v>440</v>
      </c>
      <c r="CB117" s="978"/>
      <c r="CC117" s="978"/>
      <c r="CD117" s="978"/>
      <c r="CE117" s="978"/>
      <c r="CF117" s="972" t="s">
        <v>436</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436</v>
      </c>
      <c r="DH117" s="1017"/>
      <c r="DI117" s="1017"/>
      <c r="DJ117" s="1017"/>
      <c r="DK117" s="1018"/>
      <c r="DL117" s="1019" t="s">
        <v>436</v>
      </c>
      <c r="DM117" s="1017"/>
      <c r="DN117" s="1017"/>
      <c r="DO117" s="1017"/>
      <c r="DP117" s="1018"/>
      <c r="DQ117" s="1019" t="s">
        <v>436</v>
      </c>
      <c r="DR117" s="1017"/>
      <c r="DS117" s="1017"/>
      <c r="DT117" s="1017"/>
      <c r="DU117" s="1018"/>
      <c r="DV117" s="1020" t="s">
        <v>436</v>
      </c>
      <c r="DW117" s="1021"/>
      <c r="DX117" s="1021"/>
      <c r="DY117" s="1021"/>
      <c r="DZ117" s="1022"/>
    </row>
    <row r="118" spans="1:130" s="248" customFormat="1" ht="26.25" customHeight="1">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304</v>
      </c>
      <c r="AL118" s="943"/>
      <c r="AM118" s="943"/>
      <c r="AN118" s="943"/>
      <c r="AO118" s="944"/>
      <c r="AP118" s="1029" t="s">
        <v>430</v>
      </c>
      <c r="AQ118" s="1030"/>
      <c r="AR118" s="1030"/>
      <c r="AS118" s="1030"/>
      <c r="AT118" s="1031"/>
      <c r="AU118" s="958"/>
      <c r="AV118" s="959"/>
      <c r="AW118" s="959"/>
      <c r="AX118" s="959"/>
      <c r="AY118" s="959"/>
      <c r="AZ118" s="1032" t="s">
        <v>460</v>
      </c>
      <c r="BA118" s="1023"/>
      <c r="BB118" s="1023"/>
      <c r="BC118" s="1023"/>
      <c r="BD118" s="1023"/>
      <c r="BE118" s="1023"/>
      <c r="BF118" s="1023"/>
      <c r="BG118" s="1023"/>
      <c r="BH118" s="1023"/>
      <c r="BI118" s="1023"/>
      <c r="BJ118" s="1023"/>
      <c r="BK118" s="1023"/>
      <c r="BL118" s="1023"/>
      <c r="BM118" s="1023"/>
      <c r="BN118" s="1023"/>
      <c r="BO118" s="1023"/>
      <c r="BP118" s="1024"/>
      <c r="BQ118" s="1055" t="s">
        <v>440</v>
      </c>
      <c r="BR118" s="1056"/>
      <c r="BS118" s="1056"/>
      <c r="BT118" s="1056"/>
      <c r="BU118" s="1056"/>
      <c r="BV118" s="1056" t="s">
        <v>130</v>
      </c>
      <c r="BW118" s="1056"/>
      <c r="BX118" s="1056"/>
      <c r="BY118" s="1056"/>
      <c r="BZ118" s="1056"/>
      <c r="CA118" s="1056" t="s">
        <v>436</v>
      </c>
      <c r="CB118" s="1056"/>
      <c r="CC118" s="1056"/>
      <c r="CD118" s="1056"/>
      <c r="CE118" s="1056"/>
      <c r="CF118" s="972" t="s">
        <v>440</v>
      </c>
      <c r="CG118" s="973"/>
      <c r="CH118" s="973"/>
      <c r="CI118" s="973"/>
      <c r="CJ118" s="973"/>
      <c r="CK118" s="1003"/>
      <c r="CL118" s="1004"/>
      <c r="CM118" s="974" t="s">
        <v>461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440</v>
      </c>
      <c r="DH118" s="1017"/>
      <c r="DI118" s="1017"/>
      <c r="DJ118" s="1017"/>
      <c r="DK118" s="1018"/>
      <c r="DL118" s="1019" t="s">
        <v>436</v>
      </c>
      <c r="DM118" s="1017"/>
      <c r="DN118" s="1017"/>
      <c r="DO118" s="1017"/>
      <c r="DP118" s="1018"/>
      <c r="DQ118" s="1019" t="s">
        <v>440</v>
      </c>
      <c r="DR118" s="1017"/>
      <c r="DS118" s="1017"/>
      <c r="DT118" s="1017"/>
      <c r="DU118" s="1018"/>
      <c r="DV118" s="1020" t="s">
        <v>440</v>
      </c>
      <c r="DW118" s="1021"/>
      <c r="DX118" s="1021"/>
      <c r="DY118" s="1021"/>
      <c r="DZ118" s="1022"/>
    </row>
    <row r="119" spans="1:130" s="248" customFormat="1" ht="26.25" customHeight="1">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436</v>
      </c>
      <c r="AB119" s="950"/>
      <c r="AC119" s="950"/>
      <c r="AD119" s="950"/>
      <c r="AE119" s="951"/>
      <c r="AF119" s="952" t="s">
        <v>440</v>
      </c>
      <c r="AG119" s="950"/>
      <c r="AH119" s="950"/>
      <c r="AI119" s="950"/>
      <c r="AJ119" s="951"/>
      <c r="AK119" s="952" t="s">
        <v>436</v>
      </c>
      <c r="AL119" s="950"/>
      <c r="AM119" s="950"/>
      <c r="AN119" s="950"/>
      <c r="AO119" s="951"/>
      <c r="AP119" s="953" t="s">
        <v>436</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462</v>
      </c>
      <c r="BP119" s="1064"/>
      <c r="BQ119" s="1055">
        <v>85597133</v>
      </c>
      <c r="BR119" s="1056"/>
      <c r="BS119" s="1056"/>
      <c r="BT119" s="1056"/>
      <c r="BU119" s="1056"/>
      <c r="BV119" s="1056">
        <v>79356240</v>
      </c>
      <c r="BW119" s="1056"/>
      <c r="BX119" s="1056"/>
      <c r="BY119" s="1056"/>
      <c r="BZ119" s="1056"/>
      <c r="CA119" s="1056">
        <v>76800318</v>
      </c>
      <c r="CB119" s="1056"/>
      <c r="CC119" s="1056"/>
      <c r="CD119" s="1056"/>
      <c r="CE119" s="1056"/>
      <c r="CF119" s="1057"/>
      <c r="CG119" s="1058"/>
      <c r="CH119" s="1058"/>
      <c r="CI119" s="1058"/>
      <c r="CJ119" s="1059"/>
      <c r="CK119" s="1005"/>
      <c r="CL119" s="1006"/>
      <c r="CM119" s="1060" t="s">
        <v>463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436</v>
      </c>
      <c r="DH119" s="1042"/>
      <c r="DI119" s="1042"/>
      <c r="DJ119" s="1042"/>
      <c r="DK119" s="1043"/>
      <c r="DL119" s="1041" t="s">
        <v>436</v>
      </c>
      <c r="DM119" s="1042"/>
      <c r="DN119" s="1042"/>
      <c r="DO119" s="1042"/>
      <c r="DP119" s="1043"/>
      <c r="DQ119" s="1041" t="s">
        <v>440</v>
      </c>
      <c r="DR119" s="1042"/>
      <c r="DS119" s="1042"/>
      <c r="DT119" s="1042"/>
      <c r="DU119" s="1043"/>
      <c r="DV119" s="1044" t="s">
        <v>440</v>
      </c>
      <c r="DW119" s="1045"/>
      <c r="DX119" s="1045"/>
      <c r="DY119" s="1045"/>
      <c r="DZ119" s="1046"/>
    </row>
    <row r="120" spans="1:130" s="248" customFormat="1" ht="26.25" customHeight="1">
      <c r="A120" s="1117"/>
      <c r="B120" s="1004"/>
      <c r="C120" s="974" t="s">
        <v>439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436</v>
      </c>
      <c r="AB120" s="1017"/>
      <c r="AC120" s="1017"/>
      <c r="AD120" s="1017"/>
      <c r="AE120" s="1018"/>
      <c r="AF120" s="1019" t="s">
        <v>436</v>
      </c>
      <c r="AG120" s="1017"/>
      <c r="AH120" s="1017"/>
      <c r="AI120" s="1017"/>
      <c r="AJ120" s="1018"/>
      <c r="AK120" s="1019" t="s">
        <v>436</v>
      </c>
      <c r="AL120" s="1017"/>
      <c r="AM120" s="1017"/>
      <c r="AN120" s="1017"/>
      <c r="AO120" s="1018"/>
      <c r="AP120" s="1020" t="s">
        <v>436</v>
      </c>
      <c r="AQ120" s="1021"/>
      <c r="AR120" s="1021"/>
      <c r="AS120" s="1021"/>
      <c r="AT120" s="1022"/>
      <c r="AU120" s="1047" t="s">
        <v>464</v>
      </c>
      <c r="AV120" s="1048"/>
      <c r="AW120" s="1048"/>
      <c r="AX120" s="1048"/>
      <c r="AY120" s="1049"/>
      <c r="AZ120" s="998" t="s">
        <v>465</v>
      </c>
      <c r="BA120" s="947"/>
      <c r="BB120" s="947"/>
      <c r="BC120" s="947"/>
      <c r="BD120" s="947"/>
      <c r="BE120" s="947"/>
      <c r="BF120" s="947"/>
      <c r="BG120" s="947"/>
      <c r="BH120" s="947"/>
      <c r="BI120" s="947"/>
      <c r="BJ120" s="947"/>
      <c r="BK120" s="947"/>
      <c r="BL120" s="947"/>
      <c r="BM120" s="947"/>
      <c r="BN120" s="947"/>
      <c r="BO120" s="947"/>
      <c r="BP120" s="948"/>
      <c r="BQ120" s="984">
        <v>22570964</v>
      </c>
      <c r="BR120" s="985"/>
      <c r="BS120" s="985"/>
      <c r="BT120" s="985"/>
      <c r="BU120" s="985"/>
      <c r="BV120" s="985">
        <v>22395086</v>
      </c>
      <c r="BW120" s="985"/>
      <c r="BX120" s="985"/>
      <c r="BY120" s="985"/>
      <c r="BZ120" s="985"/>
      <c r="CA120" s="985">
        <v>22355338</v>
      </c>
      <c r="CB120" s="985"/>
      <c r="CC120" s="985"/>
      <c r="CD120" s="985"/>
      <c r="CE120" s="985"/>
      <c r="CF120" s="999">
        <v>89.6</v>
      </c>
      <c r="CG120" s="1000"/>
      <c r="CH120" s="1000"/>
      <c r="CI120" s="1000"/>
      <c r="CJ120" s="1000"/>
      <c r="CK120" s="1065" t="s">
        <v>466</v>
      </c>
      <c r="CL120" s="1066"/>
      <c r="CM120" s="1066"/>
      <c r="CN120" s="1066"/>
      <c r="CO120" s="1067"/>
      <c r="CP120" s="1073" t="s">
        <v>467</v>
      </c>
      <c r="CQ120" s="1074"/>
      <c r="CR120" s="1074"/>
      <c r="CS120" s="1074"/>
      <c r="CT120" s="1074"/>
      <c r="CU120" s="1074"/>
      <c r="CV120" s="1074"/>
      <c r="CW120" s="1074"/>
      <c r="CX120" s="1074"/>
      <c r="CY120" s="1074"/>
      <c r="CZ120" s="1074"/>
      <c r="DA120" s="1074"/>
      <c r="DB120" s="1074"/>
      <c r="DC120" s="1074"/>
      <c r="DD120" s="1074"/>
      <c r="DE120" s="1074"/>
      <c r="DF120" s="1075"/>
      <c r="DG120" s="984">
        <v>11294703</v>
      </c>
      <c r="DH120" s="985"/>
      <c r="DI120" s="985"/>
      <c r="DJ120" s="985"/>
      <c r="DK120" s="985"/>
      <c r="DL120" s="985">
        <v>8724700</v>
      </c>
      <c r="DM120" s="985"/>
      <c r="DN120" s="985"/>
      <c r="DO120" s="985"/>
      <c r="DP120" s="985"/>
      <c r="DQ120" s="985">
        <v>8478670</v>
      </c>
      <c r="DR120" s="985"/>
      <c r="DS120" s="985"/>
      <c r="DT120" s="985"/>
      <c r="DU120" s="985"/>
      <c r="DV120" s="986">
        <v>34</v>
      </c>
      <c r="DW120" s="986"/>
      <c r="DX120" s="986"/>
      <c r="DY120" s="986"/>
      <c r="DZ120" s="987"/>
    </row>
    <row r="121" spans="1:130" s="248" customFormat="1" ht="26.25" customHeight="1">
      <c r="A121" s="1117"/>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436</v>
      </c>
      <c r="AB121" s="1017"/>
      <c r="AC121" s="1017"/>
      <c r="AD121" s="1017"/>
      <c r="AE121" s="1018"/>
      <c r="AF121" s="1019" t="s">
        <v>436</v>
      </c>
      <c r="AG121" s="1017"/>
      <c r="AH121" s="1017"/>
      <c r="AI121" s="1017"/>
      <c r="AJ121" s="1018"/>
      <c r="AK121" s="1019" t="s">
        <v>440</v>
      </c>
      <c r="AL121" s="1017"/>
      <c r="AM121" s="1017"/>
      <c r="AN121" s="1017"/>
      <c r="AO121" s="1018"/>
      <c r="AP121" s="1020" t="s">
        <v>436</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v>1637443</v>
      </c>
      <c r="BR121" s="978"/>
      <c r="BS121" s="978"/>
      <c r="BT121" s="978"/>
      <c r="BU121" s="978"/>
      <c r="BV121" s="978">
        <v>1831187</v>
      </c>
      <c r="BW121" s="978"/>
      <c r="BX121" s="978"/>
      <c r="BY121" s="978"/>
      <c r="BZ121" s="978"/>
      <c r="CA121" s="978">
        <v>1918211</v>
      </c>
      <c r="CB121" s="978"/>
      <c r="CC121" s="978"/>
      <c r="CD121" s="978"/>
      <c r="CE121" s="978"/>
      <c r="CF121" s="972">
        <v>7.7</v>
      </c>
      <c r="CG121" s="973"/>
      <c r="CH121" s="973"/>
      <c r="CI121" s="973"/>
      <c r="CJ121" s="973"/>
      <c r="CK121" s="1068"/>
      <c r="CL121" s="1069"/>
      <c r="CM121" s="1069"/>
      <c r="CN121" s="1069"/>
      <c r="CO121" s="1070"/>
      <c r="CP121" s="1078" t="s">
        <v>470</v>
      </c>
      <c r="CQ121" s="1079"/>
      <c r="CR121" s="1079"/>
      <c r="CS121" s="1079"/>
      <c r="CT121" s="1079"/>
      <c r="CU121" s="1079"/>
      <c r="CV121" s="1079"/>
      <c r="CW121" s="1079"/>
      <c r="CX121" s="1079"/>
      <c r="CY121" s="1079"/>
      <c r="CZ121" s="1079"/>
      <c r="DA121" s="1079"/>
      <c r="DB121" s="1079"/>
      <c r="DC121" s="1079"/>
      <c r="DD121" s="1079"/>
      <c r="DE121" s="1079"/>
      <c r="DF121" s="1080"/>
      <c r="DG121" s="977">
        <v>4496233</v>
      </c>
      <c r="DH121" s="978"/>
      <c r="DI121" s="978"/>
      <c r="DJ121" s="978"/>
      <c r="DK121" s="978"/>
      <c r="DL121" s="978">
        <v>4093694</v>
      </c>
      <c r="DM121" s="978"/>
      <c r="DN121" s="978"/>
      <c r="DO121" s="978"/>
      <c r="DP121" s="978"/>
      <c r="DQ121" s="978">
        <v>3651902</v>
      </c>
      <c r="DR121" s="978"/>
      <c r="DS121" s="978"/>
      <c r="DT121" s="978"/>
      <c r="DU121" s="978"/>
      <c r="DV121" s="979">
        <v>14.6</v>
      </c>
      <c r="DW121" s="979"/>
      <c r="DX121" s="979"/>
      <c r="DY121" s="979"/>
      <c r="DZ121" s="980"/>
    </row>
    <row r="122" spans="1:130" s="248" customFormat="1" ht="26.25" customHeight="1">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436</v>
      </c>
      <c r="AB122" s="1017"/>
      <c r="AC122" s="1017"/>
      <c r="AD122" s="1017"/>
      <c r="AE122" s="1018"/>
      <c r="AF122" s="1019" t="s">
        <v>436</v>
      </c>
      <c r="AG122" s="1017"/>
      <c r="AH122" s="1017"/>
      <c r="AI122" s="1017"/>
      <c r="AJ122" s="1018"/>
      <c r="AK122" s="1019" t="s">
        <v>440</v>
      </c>
      <c r="AL122" s="1017"/>
      <c r="AM122" s="1017"/>
      <c r="AN122" s="1017"/>
      <c r="AO122" s="1018"/>
      <c r="AP122" s="1020" t="s">
        <v>436</v>
      </c>
      <c r="AQ122" s="1021"/>
      <c r="AR122" s="1021"/>
      <c r="AS122" s="1021"/>
      <c r="AT122" s="1022"/>
      <c r="AU122" s="1050"/>
      <c r="AV122" s="1051"/>
      <c r="AW122" s="1051"/>
      <c r="AX122" s="1051"/>
      <c r="AY122" s="1052"/>
      <c r="AZ122" s="1032" t="s">
        <v>471</v>
      </c>
      <c r="BA122" s="1023"/>
      <c r="BB122" s="1023"/>
      <c r="BC122" s="1023"/>
      <c r="BD122" s="1023"/>
      <c r="BE122" s="1023"/>
      <c r="BF122" s="1023"/>
      <c r="BG122" s="1023"/>
      <c r="BH122" s="1023"/>
      <c r="BI122" s="1023"/>
      <c r="BJ122" s="1023"/>
      <c r="BK122" s="1023"/>
      <c r="BL122" s="1023"/>
      <c r="BM122" s="1023"/>
      <c r="BN122" s="1023"/>
      <c r="BO122" s="1023"/>
      <c r="BP122" s="1024"/>
      <c r="BQ122" s="1055">
        <v>64621538</v>
      </c>
      <c r="BR122" s="1056"/>
      <c r="BS122" s="1056"/>
      <c r="BT122" s="1056"/>
      <c r="BU122" s="1056"/>
      <c r="BV122" s="1056">
        <v>62549189</v>
      </c>
      <c r="BW122" s="1056"/>
      <c r="BX122" s="1056"/>
      <c r="BY122" s="1056"/>
      <c r="BZ122" s="1056"/>
      <c r="CA122" s="1056">
        <v>60921395</v>
      </c>
      <c r="CB122" s="1056"/>
      <c r="CC122" s="1056"/>
      <c r="CD122" s="1056"/>
      <c r="CE122" s="1056"/>
      <c r="CF122" s="1076">
        <v>244.2</v>
      </c>
      <c r="CG122" s="1077"/>
      <c r="CH122" s="1077"/>
      <c r="CI122" s="1077"/>
      <c r="CJ122" s="1077"/>
      <c r="CK122" s="1068"/>
      <c r="CL122" s="1069"/>
      <c r="CM122" s="1069"/>
      <c r="CN122" s="1069"/>
      <c r="CO122" s="1070"/>
      <c r="CP122" s="1078" t="s">
        <v>472</v>
      </c>
      <c r="CQ122" s="1079"/>
      <c r="CR122" s="1079"/>
      <c r="CS122" s="1079"/>
      <c r="CT122" s="1079"/>
      <c r="CU122" s="1079"/>
      <c r="CV122" s="1079"/>
      <c r="CW122" s="1079"/>
      <c r="CX122" s="1079"/>
      <c r="CY122" s="1079"/>
      <c r="CZ122" s="1079"/>
      <c r="DA122" s="1079"/>
      <c r="DB122" s="1079"/>
      <c r="DC122" s="1079"/>
      <c r="DD122" s="1079"/>
      <c r="DE122" s="1079"/>
      <c r="DF122" s="1080"/>
      <c r="DG122" s="977">
        <v>1161274</v>
      </c>
      <c r="DH122" s="978"/>
      <c r="DI122" s="978"/>
      <c r="DJ122" s="978"/>
      <c r="DK122" s="978"/>
      <c r="DL122" s="978">
        <v>1000401</v>
      </c>
      <c r="DM122" s="978"/>
      <c r="DN122" s="978"/>
      <c r="DO122" s="978"/>
      <c r="DP122" s="978"/>
      <c r="DQ122" s="978">
        <v>831164</v>
      </c>
      <c r="DR122" s="978"/>
      <c r="DS122" s="978"/>
      <c r="DT122" s="978"/>
      <c r="DU122" s="978"/>
      <c r="DV122" s="979">
        <v>3.3</v>
      </c>
      <c r="DW122" s="979"/>
      <c r="DX122" s="979"/>
      <c r="DY122" s="979"/>
      <c r="DZ122" s="980"/>
    </row>
    <row r="123" spans="1:130" s="248" customFormat="1" ht="26.25" customHeight="1">
      <c r="A123" s="1117"/>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436</v>
      </c>
      <c r="AB123" s="1017"/>
      <c r="AC123" s="1017"/>
      <c r="AD123" s="1017"/>
      <c r="AE123" s="1018"/>
      <c r="AF123" s="1019" t="s">
        <v>436</v>
      </c>
      <c r="AG123" s="1017"/>
      <c r="AH123" s="1017"/>
      <c r="AI123" s="1017"/>
      <c r="AJ123" s="1018"/>
      <c r="AK123" s="1019" t="s">
        <v>436</v>
      </c>
      <c r="AL123" s="1017"/>
      <c r="AM123" s="1017"/>
      <c r="AN123" s="1017"/>
      <c r="AO123" s="1018"/>
      <c r="AP123" s="1020" t="s">
        <v>436</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473</v>
      </c>
      <c r="BP123" s="1064"/>
      <c r="BQ123" s="1123">
        <v>88829945</v>
      </c>
      <c r="BR123" s="1124"/>
      <c r="BS123" s="1124"/>
      <c r="BT123" s="1124"/>
      <c r="BU123" s="1124"/>
      <c r="BV123" s="1124">
        <v>86775462</v>
      </c>
      <c r="BW123" s="1124"/>
      <c r="BX123" s="1124"/>
      <c r="BY123" s="1124"/>
      <c r="BZ123" s="1124"/>
      <c r="CA123" s="1124">
        <v>85194944</v>
      </c>
      <c r="CB123" s="1124"/>
      <c r="CC123" s="1124"/>
      <c r="CD123" s="1124"/>
      <c r="CE123" s="1124"/>
      <c r="CF123" s="1057"/>
      <c r="CG123" s="1058"/>
      <c r="CH123" s="1058"/>
      <c r="CI123" s="1058"/>
      <c r="CJ123" s="1059"/>
      <c r="CK123" s="1068"/>
      <c r="CL123" s="1069"/>
      <c r="CM123" s="1069"/>
      <c r="CN123" s="1069"/>
      <c r="CO123" s="1070"/>
      <c r="CP123" s="1078" t="s">
        <v>474</v>
      </c>
      <c r="CQ123" s="1079"/>
      <c r="CR123" s="1079"/>
      <c r="CS123" s="1079"/>
      <c r="CT123" s="1079"/>
      <c r="CU123" s="1079"/>
      <c r="CV123" s="1079"/>
      <c r="CW123" s="1079"/>
      <c r="CX123" s="1079"/>
      <c r="CY123" s="1079"/>
      <c r="CZ123" s="1079"/>
      <c r="DA123" s="1079"/>
      <c r="DB123" s="1079"/>
      <c r="DC123" s="1079"/>
      <c r="DD123" s="1079"/>
      <c r="DE123" s="1079"/>
      <c r="DF123" s="1080"/>
      <c r="DG123" s="1016">
        <v>355767</v>
      </c>
      <c r="DH123" s="1017"/>
      <c r="DI123" s="1017"/>
      <c r="DJ123" s="1017"/>
      <c r="DK123" s="1018"/>
      <c r="DL123" s="1019">
        <v>348317</v>
      </c>
      <c r="DM123" s="1017"/>
      <c r="DN123" s="1017"/>
      <c r="DO123" s="1017"/>
      <c r="DP123" s="1018"/>
      <c r="DQ123" s="1019">
        <v>495033</v>
      </c>
      <c r="DR123" s="1017"/>
      <c r="DS123" s="1017"/>
      <c r="DT123" s="1017"/>
      <c r="DU123" s="1018"/>
      <c r="DV123" s="1020">
        <v>2</v>
      </c>
      <c r="DW123" s="1021"/>
      <c r="DX123" s="1021"/>
      <c r="DY123" s="1021"/>
      <c r="DZ123" s="1022"/>
    </row>
    <row r="124" spans="1:130" s="248" customFormat="1" ht="26.25" customHeight="1" thickBot="1">
      <c r="A124" s="1117"/>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440</v>
      </c>
      <c r="AB124" s="1017"/>
      <c r="AC124" s="1017"/>
      <c r="AD124" s="1017"/>
      <c r="AE124" s="1018"/>
      <c r="AF124" s="1019" t="s">
        <v>440</v>
      </c>
      <c r="AG124" s="1017"/>
      <c r="AH124" s="1017"/>
      <c r="AI124" s="1017"/>
      <c r="AJ124" s="1018"/>
      <c r="AK124" s="1019" t="s">
        <v>440</v>
      </c>
      <c r="AL124" s="1017"/>
      <c r="AM124" s="1017"/>
      <c r="AN124" s="1017"/>
      <c r="AO124" s="1018"/>
      <c r="AP124" s="1020" t="s">
        <v>436</v>
      </c>
      <c r="AQ124" s="1021"/>
      <c r="AR124" s="1021"/>
      <c r="AS124" s="1021"/>
      <c r="AT124" s="1022"/>
      <c r="AU124" s="1119" t="s">
        <v>475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440</v>
      </c>
      <c r="BR124" s="1086"/>
      <c r="BS124" s="1086"/>
      <c r="BT124" s="1086"/>
      <c r="BU124" s="1086"/>
      <c r="BV124" s="1086" t="s">
        <v>440</v>
      </c>
      <c r="BW124" s="1086"/>
      <c r="BX124" s="1086"/>
      <c r="BY124" s="1086"/>
      <c r="BZ124" s="1086"/>
      <c r="CA124" s="1086" t="s">
        <v>436</v>
      </c>
      <c r="CB124" s="1086"/>
      <c r="CC124" s="1086"/>
      <c r="CD124" s="1086"/>
      <c r="CE124" s="1086"/>
      <c r="CF124" s="1087"/>
      <c r="CG124" s="1088"/>
      <c r="CH124" s="1088"/>
      <c r="CI124" s="1088"/>
      <c r="CJ124" s="1089"/>
      <c r="CK124" s="1071"/>
      <c r="CL124" s="1071"/>
      <c r="CM124" s="1071"/>
      <c r="CN124" s="1071"/>
      <c r="CO124" s="1072"/>
      <c r="CP124" s="1078" t="s">
        <v>476</v>
      </c>
      <c r="CQ124" s="1079"/>
      <c r="CR124" s="1079"/>
      <c r="CS124" s="1079"/>
      <c r="CT124" s="1079"/>
      <c r="CU124" s="1079"/>
      <c r="CV124" s="1079"/>
      <c r="CW124" s="1079"/>
      <c r="CX124" s="1079"/>
      <c r="CY124" s="1079"/>
      <c r="CZ124" s="1079"/>
      <c r="DA124" s="1079"/>
      <c r="DB124" s="1079"/>
      <c r="DC124" s="1079"/>
      <c r="DD124" s="1079"/>
      <c r="DE124" s="1079"/>
      <c r="DF124" s="1080"/>
      <c r="DG124" s="1063">
        <v>556140</v>
      </c>
      <c r="DH124" s="1042"/>
      <c r="DI124" s="1042"/>
      <c r="DJ124" s="1042"/>
      <c r="DK124" s="1043"/>
      <c r="DL124" s="1041">
        <v>530158</v>
      </c>
      <c r="DM124" s="1042"/>
      <c r="DN124" s="1042"/>
      <c r="DO124" s="1042"/>
      <c r="DP124" s="1043"/>
      <c r="DQ124" s="1041">
        <v>493595</v>
      </c>
      <c r="DR124" s="1042"/>
      <c r="DS124" s="1042"/>
      <c r="DT124" s="1042"/>
      <c r="DU124" s="1043"/>
      <c r="DV124" s="1044">
        <v>2</v>
      </c>
      <c r="DW124" s="1045"/>
      <c r="DX124" s="1045"/>
      <c r="DY124" s="1045"/>
      <c r="DZ124" s="1046"/>
    </row>
    <row r="125" spans="1:130" s="248" customFormat="1" ht="26.25" customHeight="1">
      <c r="A125" s="1117"/>
      <c r="B125" s="1004"/>
      <c r="C125" s="974" t="s">
        <v>461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436</v>
      </c>
      <c r="AB125" s="1017"/>
      <c r="AC125" s="1017"/>
      <c r="AD125" s="1017"/>
      <c r="AE125" s="1018"/>
      <c r="AF125" s="1019" t="s">
        <v>436</v>
      </c>
      <c r="AG125" s="1017"/>
      <c r="AH125" s="1017"/>
      <c r="AI125" s="1017"/>
      <c r="AJ125" s="1018"/>
      <c r="AK125" s="1019" t="s">
        <v>436</v>
      </c>
      <c r="AL125" s="1017"/>
      <c r="AM125" s="1017"/>
      <c r="AN125" s="1017"/>
      <c r="AO125" s="1018"/>
      <c r="AP125" s="1020" t="s">
        <v>436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477</v>
      </c>
      <c r="CL125" s="1066"/>
      <c r="CM125" s="1066"/>
      <c r="CN125" s="1066"/>
      <c r="CO125" s="1067"/>
      <c r="CP125" s="998" t="s">
        <v>478</v>
      </c>
      <c r="CQ125" s="947"/>
      <c r="CR125" s="947"/>
      <c r="CS125" s="947"/>
      <c r="CT125" s="947"/>
      <c r="CU125" s="947"/>
      <c r="CV125" s="947"/>
      <c r="CW125" s="947"/>
      <c r="CX125" s="947"/>
      <c r="CY125" s="947"/>
      <c r="CZ125" s="947"/>
      <c r="DA125" s="947"/>
      <c r="DB125" s="947"/>
      <c r="DC125" s="947"/>
      <c r="DD125" s="947"/>
      <c r="DE125" s="947"/>
      <c r="DF125" s="948"/>
      <c r="DG125" s="984" t="s">
        <v>436</v>
      </c>
      <c r="DH125" s="985"/>
      <c r="DI125" s="985"/>
      <c r="DJ125" s="985"/>
      <c r="DK125" s="985"/>
      <c r="DL125" s="985" t="s">
        <v>436</v>
      </c>
      <c r="DM125" s="985"/>
      <c r="DN125" s="985"/>
      <c r="DO125" s="985"/>
      <c r="DP125" s="985"/>
      <c r="DQ125" s="985" t="s">
        <v>436</v>
      </c>
      <c r="DR125" s="985"/>
      <c r="DS125" s="985"/>
      <c r="DT125" s="985"/>
      <c r="DU125" s="985"/>
      <c r="DV125" s="986" t="s">
        <v>436</v>
      </c>
      <c r="DW125" s="986"/>
      <c r="DX125" s="986"/>
      <c r="DY125" s="986"/>
      <c r="DZ125" s="987"/>
    </row>
    <row r="126" spans="1:130" s="248" customFormat="1" ht="26.25" customHeight="1" thickBot="1">
      <c r="A126" s="1117"/>
      <c r="B126" s="1004"/>
      <c r="C126" s="974" t="s">
        <v>463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27750</v>
      </c>
      <c r="AB126" s="1017"/>
      <c r="AC126" s="1017"/>
      <c r="AD126" s="1017"/>
      <c r="AE126" s="1018"/>
      <c r="AF126" s="1019">
        <v>19239</v>
      </c>
      <c r="AG126" s="1017"/>
      <c r="AH126" s="1017"/>
      <c r="AI126" s="1017"/>
      <c r="AJ126" s="1018"/>
      <c r="AK126" s="1019">
        <v>13349</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479</v>
      </c>
      <c r="CQ126" s="1008"/>
      <c r="CR126" s="1008"/>
      <c r="CS126" s="1008"/>
      <c r="CT126" s="1008"/>
      <c r="CU126" s="1008"/>
      <c r="CV126" s="1008"/>
      <c r="CW126" s="1008"/>
      <c r="CX126" s="1008"/>
      <c r="CY126" s="1008"/>
      <c r="CZ126" s="1008"/>
      <c r="DA126" s="1008"/>
      <c r="DB126" s="1008"/>
      <c r="DC126" s="1008"/>
      <c r="DD126" s="1008"/>
      <c r="DE126" s="1008"/>
      <c r="DF126" s="1009"/>
      <c r="DG126" s="977" t="s">
        <v>436</v>
      </c>
      <c r="DH126" s="978"/>
      <c r="DI126" s="978"/>
      <c r="DJ126" s="978"/>
      <c r="DK126" s="978"/>
      <c r="DL126" s="978" t="s">
        <v>436</v>
      </c>
      <c r="DM126" s="978"/>
      <c r="DN126" s="978"/>
      <c r="DO126" s="978"/>
      <c r="DP126" s="978"/>
      <c r="DQ126" s="978" t="s">
        <v>436</v>
      </c>
      <c r="DR126" s="978"/>
      <c r="DS126" s="978"/>
      <c r="DT126" s="978"/>
      <c r="DU126" s="978"/>
      <c r="DV126" s="979" t="s">
        <v>436</v>
      </c>
      <c r="DW126" s="979"/>
      <c r="DX126" s="979"/>
      <c r="DY126" s="979"/>
      <c r="DZ126" s="980"/>
    </row>
    <row r="127" spans="1:130" s="248" customFormat="1" ht="26.25" customHeight="1">
      <c r="A127" s="1118"/>
      <c r="B127" s="1006"/>
      <c r="C127" s="1060" t="s">
        <v>480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1054</v>
      </c>
      <c r="AB127" s="1017"/>
      <c r="AC127" s="1017"/>
      <c r="AD127" s="1017"/>
      <c r="AE127" s="1018"/>
      <c r="AF127" s="1019">
        <v>467</v>
      </c>
      <c r="AG127" s="1017"/>
      <c r="AH127" s="1017"/>
      <c r="AI127" s="1017"/>
      <c r="AJ127" s="1018"/>
      <c r="AK127" s="1019">
        <v>246</v>
      </c>
      <c r="AL127" s="1017"/>
      <c r="AM127" s="1017"/>
      <c r="AN127" s="1017"/>
      <c r="AO127" s="1018"/>
      <c r="AP127" s="1020">
        <v>0</v>
      </c>
      <c r="AQ127" s="1021"/>
      <c r="AR127" s="1021"/>
      <c r="AS127" s="1021"/>
      <c r="AT127" s="1022"/>
      <c r="AU127" s="284"/>
      <c r="AV127" s="284"/>
      <c r="AW127" s="284"/>
      <c r="AX127" s="1090" t="s">
        <v>481</v>
      </c>
      <c r="AY127" s="1091"/>
      <c r="AZ127" s="1091"/>
      <c r="BA127" s="1091"/>
      <c r="BB127" s="1091"/>
      <c r="BC127" s="1091"/>
      <c r="BD127" s="1091"/>
      <c r="BE127" s="1092"/>
      <c r="BF127" s="1093" t="s">
        <v>482</v>
      </c>
      <c r="BG127" s="1091"/>
      <c r="BH127" s="1091"/>
      <c r="BI127" s="1091"/>
      <c r="BJ127" s="1091"/>
      <c r="BK127" s="1091"/>
      <c r="BL127" s="1092"/>
      <c r="BM127" s="1093" t="s">
        <v>483</v>
      </c>
      <c r="BN127" s="1091"/>
      <c r="BO127" s="1091"/>
      <c r="BP127" s="1091"/>
      <c r="BQ127" s="1091"/>
      <c r="BR127" s="1091"/>
      <c r="BS127" s="1092"/>
      <c r="BT127" s="1093" t="s">
        <v>484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485</v>
      </c>
      <c r="CQ127" s="1008"/>
      <c r="CR127" s="1008"/>
      <c r="CS127" s="1008"/>
      <c r="CT127" s="1008"/>
      <c r="CU127" s="1008"/>
      <c r="CV127" s="1008"/>
      <c r="CW127" s="1008"/>
      <c r="CX127" s="1008"/>
      <c r="CY127" s="1008"/>
      <c r="CZ127" s="1008"/>
      <c r="DA127" s="1008"/>
      <c r="DB127" s="1008"/>
      <c r="DC127" s="1008"/>
      <c r="DD127" s="1008"/>
      <c r="DE127" s="1008"/>
      <c r="DF127" s="1009"/>
      <c r="DG127" s="977" t="s">
        <v>436</v>
      </c>
      <c r="DH127" s="978"/>
      <c r="DI127" s="978"/>
      <c r="DJ127" s="978"/>
      <c r="DK127" s="978"/>
      <c r="DL127" s="978" t="s">
        <v>436</v>
      </c>
      <c r="DM127" s="978"/>
      <c r="DN127" s="978"/>
      <c r="DO127" s="978"/>
      <c r="DP127" s="978"/>
      <c r="DQ127" s="978" t="s">
        <v>436</v>
      </c>
      <c r="DR127" s="978"/>
      <c r="DS127" s="978"/>
      <c r="DT127" s="978"/>
      <c r="DU127" s="978"/>
      <c r="DV127" s="979" t="s">
        <v>436</v>
      </c>
      <c r="DW127" s="979"/>
      <c r="DX127" s="979"/>
      <c r="DY127" s="979"/>
      <c r="DZ127" s="980"/>
    </row>
    <row r="128" spans="1:130" s="248" customFormat="1" ht="26.25" customHeight="1" thickBot="1">
      <c r="A128" s="1101" t="s">
        <v>486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487</v>
      </c>
      <c r="X128" s="1103"/>
      <c r="Y128" s="1103"/>
      <c r="Z128" s="1104"/>
      <c r="AA128" s="1105">
        <v>206599</v>
      </c>
      <c r="AB128" s="1106"/>
      <c r="AC128" s="1106"/>
      <c r="AD128" s="1106"/>
      <c r="AE128" s="1107"/>
      <c r="AF128" s="1108">
        <v>185236</v>
      </c>
      <c r="AG128" s="1106"/>
      <c r="AH128" s="1106"/>
      <c r="AI128" s="1106"/>
      <c r="AJ128" s="1107"/>
      <c r="AK128" s="1108">
        <v>191841</v>
      </c>
      <c r="AL128" s="1106"/>
      <c r="AM128" s="1106"/>
      <c r="AN128" s="1106"/>
      <c r="AO128" s="1107"/>
      <c r="AP128" s="1109"/>
      <c r="AQ128" s="1110"/>
      <c r="AR128" s="1110"/>
      <c r="AS128" s="1110"/>
      <c r="AT128" s="1111"/>
      <c r="AU128" s="284"/>
      <c r="AV128" s="284"/>
      <c r="AW128" s="284"/>
      <c r="AX128" s="946" t="s">
        <v>488</v>
      </c>
      <c r="AY128" s="947"/>
      <c r="AZ128" s="947"/>
      <c r="BA128" s="947"/>
      <c r="BB128" s="947"/>
      <c r="BC128" s="947"/>
      <c r="BD128" s="947"/>
      <c r="BE128" s="948"/>
      <c r="BF128" s="1112" t="s">
        <v>436</v>
      </c>
      <c r="BG128" s="1113"/>
      <c r="BH128" s="1113"/>
      <c r="BI128" s="1113"/>
      <c r="BJ128" s="1113"/>
      <c r="BK128" s="1113"/>
      <c r="BL128" s="1114"/>
      <c r="BM128" s="1112">
        <v>11.76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489</v>
      </c>
      <c r="CQ128" s="1095"/>
      <c r="CR128" s="1095"/>
      <c r="CS128" s="1095"/>
      <c r="CT128" s="1095"/>
      <c r="CU128" s="1095"/>
      <c r="CV128" s="1095"/>
      <c r="CW128" s="1095"/>
      <c r="CX128" s="1095"/>
      <c r="CY128" s="1095"/>
      <c r="CZ128" s="1095"/>
      <c r="DA128" s="1095"/>
      <c r="DB128" s="1095"/>
      <c r="DC128" s="1095"/>
      <c r="DD128" s="1095"/>
      <c r="DE128" s="1095"/>
      <c r="DF128" s="1096"/>
      <c r="DG128" s="1097">
        <v>1471</v>
      </c>
      <c r="DH128" s="1098"/>
      <c r="DI128" s="1098"/>
      <c r="DJ128" s="1098"/>
      <c r="DK128" s="1098"/>
      <c r="DL128" s="1098" t="s">
        <v>436</v>
      </c>
      <c r="DM128" s="1098"/>
      <c r="DN128" s="1098"/>
      <c r="DO128" s="1098"/>
      <c r="DP128" s="1098"/>
      <c r="DQ128" s="1098">
        <v>155000</v>
      </c>
      <c r="DR128" s="1098"/>
      <c r="DS128" s="1098"/>
      <c r="DT128" s="1098"/>
      <c r="DU128" s="1098"/>
      <c r="DV128" s="1099">
        <v>0.6</v>
      </c>
      <c r="DW128" s="1099"/>
      <c r="DX128" s="1099"/>
      <c r="DY128" s="1099"/>
      <c r="DZ128" s="1100"/>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30033038</v>
      </c>
      <c r="AB129" s="1017"/>
      <c r="AC129" s="1017"/>
      <c r="AD129" s="1017"/>
      <c r="AE129" s="1018"/>
      <c r="AF129" s="1019">
        <v>30005881</v>
      </c>
      <c r="AG129" s="1017"/>
      <c r="AH129" s="1017"/>
      <c r="AI129" s="1017"/>
      <c r="AJ129" s="1018"/>
      <c r="AK129" s="1019">
        <v>31022590</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130</v>
      </c>
      <c r="BG129" s="1127"/>
      <c r="BH129" s="1127"/>
      <c r="BI129" s="1127"/>
      <c r="BJ129" s="1127"/>
      <c r="BK129" s="1127"/>
      <c r="BL129" s="1128"/>
      <c r="BM129" s="1126">
        <v>16.760000000000002</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492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493</v>
      </c>
      <c r="X130" s="1132"/>
      <c r="Y130" s="1132"/>
      <c r="Z130" s="1133"/>
      <c r="AA130" s="1016">
        <v>5878727</v>
      </c>
      <c r="AB130" s="1017"/>
      <c r="AC130" s="1017"/>
      <c r="AD130" s="1017"/>
      <c r="AE130" s="1018"/>
      <c r="AF130" s="1019">
        <v>6018520</v>
      </c>
      <c r="AG130" s="1017"/>
      <c r="AH130" s="1017"/>
      <c r="AI130" s="1017"/>
      <c r="AJ130" s="1018"/>
      <c r="AK130" s="1019">
        <v>6080069</v>
      </c>
      <c r="AL130" s="1017"/>
      <c r="AM130" s="1017"/>
      <c r="AN130" s="1017"/>
      <c r="AO130" s="1018"/>
      <c r="AP130" s="1134"/>
      <c r="AQ130" s="1135"/>
      <c r="AR130" s="1135"/>
      <c r="AS130" s="1135"/>
      <c r="AT130" s="1136"/>
      <c r="AU130" s="286"/>
      <c r="AV130" s="286"/>
      <c r="AW130" s="286"/>
      <c r="AX130" s="1125" t="s">
        <v>494</v>
      </c>
      <c r="AY130" s="1008"/>
      <c r="AZ130" s="1008"/>
      <c r="BA130" s="1008"/>
      <c r="BB130" s="1008"/>
      <c r="BC130" s="1008"/>
      <c r="BD130" s="1008"/>
      <c r="BE130" s="1009"/>
      <c r="BF130" s="1162">
        <v>8.8000000000000007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3">
        <v>24154311</v>
      </c>
      <c r="AB131" s="1042"/>
      <c r="AC131" s="1042"/>
      <c r="AD131" s="1042"/>
      <c r="AE131" s="1043"/>
      <c r="AF131" s="1041">
        <v>23987361</v>
      </c>
      <c r="AG131" s="1042"/>
      <c r="AH131" s="1042"/>
      <c r="AI131" s="1042"/>
      <c r="AJ131" s="1043"/>
      <c r="AK131" s="1041">
        <v>24942521</v>
      </c>
      <c r="AL131" s="1042"/>
      <c r="AM131" s="1042"/>
      <c r="AN131" s="1042"/>
      <c r="AO131" s="1043"/>
      <c r="AP131" s="1172"/>
      <c r="AQ131" s="1173"/>
      <c r="AR131" s="1173"/>
      <c r="AS131" s="1173"/>
      <c r="AT131" s="1174"/>
      <c r="AU131" s="286"/>
      <c r="AV131" s="286"/>
      <c r="AW131" s="286"/>
      <c r="AX131" s="1144" t="s">
        <v>496</v>
      </c>
      <c r="AY131" s="1095"/>
      <c r="AZ131" s="1095"/>
      <c r="BA131" s="1095"/>
      <c r="BB131" s="1095"/>
      <c r="BC131" s="1095"/>
      <c r="BD131" s="1095"/>
      <c r="BE131" s="1096"/>
      <c r="BF131" s="1145" t="s">
        <v>436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8.6764470330000005</v>
      </c>
      <c r="AB132" s="1158"/>
      <c r="AC132" s="1158"/>
      <c r="AD132" s="1158"/>
      <c r="AE132" s="1159"/>
      <c r="AF132" s="1160">
        <v>9.1374578470000003</v>
      </c>
      <c r="AG132" s="1158"/>
      <c r="AH132" s="1158"/>
      <c r="AI132" s="1158"/>
      <c r="AJ132" s="1159"/>
      <c r="AK132" s="1160">
        <v>8.7140028869999995</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9</v>
      </c>
      <c r="AB133" s="1141"/>
      <c r="AC133" s="1141"/>
      <c r="AD133" s="1141"/>
      <c r="AE133" s="1142"/>
      <c r="AF133" s="1140">
        <v>9.1</v>
      </c>
      <c r="AG133" s="1141"/>
      <c r="AH133" s="1141"/>
      <c r="AI133" s="1141"/>
      <c r="AJ133" s="1142"/>
      <c r="AK133" s="1140">
        <v>8.8000000000000007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K9h8QhGLaSh4Qjl+ETFnLGYFc0CC9N95RghFa8+I0v4KEEQt7qf0IDZkIA2Fn0JWlifWH2mebmrFxsRsAkXCQ==" saltValue="ZWpiJ0Ekan6KaAYCg25X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bwNIYR82QQtiDhBNoSdIeZPTI0BuOWOfggYHqA7THJQvoIq4ynaxoOpb9s9x2oYTcD5rAiNIPEJ32NzlmFy2vQ==" saltValue="7aJny8D6iVSJQi9IIjDUg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rwT86ekGRvoo16zmnWhJau9GBAz1rnZ3FtUmsWmVwQoGxyRNs0QmBQjVa8dBGWdHvDXePg/3ajbrCvk6Plh2Q==" saltValue="+ubTMP9Zr6ftoQ2lt044bw==" spinCount="100000" sheet="1" objects="1" scenarios="1"/>
  <dataConsolidate/>
  <phoneticPr fontId="2"/>
  <printOptions horizontalCentered="1" verticalCentered="1"/>
  <pageMargins left="0" right="0" top="0" bottom="0" header="0" footer="0"/>
  <pageSetup paperSize="8" scale="6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8896574</v>
      </c>
      <c r="AP9" s="314">
        <v>78286</v>
      </c>
      <c r="AQ9" s="315">
        <v>63345</v>
      </c>
      <c r="AR9" s="316">
        <v>23.6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1074756</v>
      </c>
      <c r="AP10" s="317">
        <v>9457</v>
      </c>
      <c r="AQ10" s="318">
        <v>4099</v>
      </c>
      <c r="AR10" s="319">
        <v>130.69999999999999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t="s">
        <v>511</v>
      </c>
      <c r="AP11" s="317" t="s">
        <v>511</v>
      </c>
      <c r="AQ11" s="318">
        <v>1825</v>
      </c>
      <c r="AR11" s="319" t="s">
        <v>511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512</v>
      </c>
      <c r="AL12" s="1178"/>
      <c r="AM12" s="1178"/>
      <c r="AN12" s="1179"/>
      <c r="AO12" s="317" t="s">
        <v>511</v>
      </c>
      <c r="AP12" s="317" t="s">
        <v>511</v>
      </c>
      <c r="AQ12" s="318">
        <v>40</v>
      </c>
      <c r="AR12" s="319" t="s">
        <v>511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513</v>
      </c>
      <c r="AL13" s="1178"/>
      <c r="AM13" s="1178"/>
      <c r="AN13" s="1179"/>
      <c r="AO13" s="317">
        <v>464871</v>
      </c>
      <c r="AP13" s="317">
        <v>4091</v>
      </c>
      <c r="AQ13" s="318">
        <v>1974</v>
      </c>
      <c r="AR13" s="319">
        <v>107.2</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514</v>
      </c>
      <c r="AL14" s="1178"/>
      <c r="AM14" s="1178"/>
      <c r="AN14" s="1179"/>
      <c r="AO14" s="317">
        <v>145495</v>
      </c>
      <c r="AP14" s="317">
        <v>1280</v>
      </c>
      <c r="AQ14" s="318">
        <v>1633</v>
      </c>
      <c r="AR14" s="319">
        <v>-21.6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515</v>
      </c>
      <c r="AL15" s="1184"/>
      <c r="AM15" s="1184"/>
      <c r="AN15" s="1185"/>
      <c r="AO15" s="317">
        <v>-625671</v>
      </c>
      <c r="AP15" s="317">
        <v>-5506</v>
      </c>
      <c r="AQ15" s="318">
        <v>-4020</v>
      </c>
      <c r="AR15" s="319">
        <v>37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9956025</v>
      </c>
      <c r="AP16" s="317">
        <v>87609</v>
      </c>
      <c r="AQ16" s="318">
        <v>68896</v>
      </c>
      <c r="AR16" s="319">
        <v>27.2</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520</v>
      </c>
      <c r="AL21" s="1187"/>
      <c r="AM21" s="1187"/>
      <c r="AN21" s="1188"/>
      <c r="AO21" s="330">
        <v>8.1</v>
      </c>
      <c r="AP21" s="331">
        <v>6.55</v>
      </c>
      <c r="AQ21" s="332">
        <v>1.55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521</v>
      </c>
      <c r="AL22" s="1187"/>
      <c r="AM22" s="1187"/>
      <c r="AN22" s="1188"/>
      <c r="AO22" s="335">
        <v>100.7</v>
      </c>
      <c r="AP22" s="336">
        <v>99.7</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6263677</v>
      </c>
      <c r="AP32" s="345">
        <v>55118</v>
      </c>
      <c r="AQ32" s="346">
        <v>35933</v>
      </c>
      <c r="AR32" s="347">
        <v>53.4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511</v>
      </c>
      <c r="AP33" s="345" t="s">
        <v>511</v>
      </c>
      <c r="AQ33" s="346" t="s">
        <v>511</v>
      </c>
      <c r="AR33" s="347" t="s">
        <v>511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511</v>
      </c>
      <c r="AP34" s="345" t="s">
        <v>511</v>
      </c>
      <c r="AQ34" s="346">
        <v>14</v>
      </c>
      <c r="AR34" s="347" t="s">
        <v>511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1641629</v>
      </c>
      <c r="AP35" s="345">
        <v>14446</v>
      </c>
      <c r="AQ35" s="346">
        <v>11386</v>
      </c>
      <c r="AR35" s="347">
        <v>26.9</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526501</v>
      </c>
      <c r="AP36" s="345">
        <v>4633</v>
      </c>
      <c r="AQ36" s="346">
        <v>1734</v>
      </c>
      <c r="AR36" s="347">
        <v>167.2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v>13595</v>
      </c>
      <c r="AP37" s="345">
        <v>120</v>
      </c>
      <c r="AQ37" s="346">
        <v>495</v>
      </c>
      <c r="AR37" s="347">
        <v>-75.8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t="s">
        <v>511</v>
      </c>
      <c r="AP38" s="348" t="s">
        <v>511</v>
      </c>
      <c r="AQ38" s="349">
        <v>1</v>
      </c>
      <c r="AR38" s="337" t="s">
        <v>511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v>-191841</v>
      </c>
      <c r="AP39" s="345">
        <v>-1688</v>
      </c>
      <c r="AQ39" s="346">
        <v>-7666</v>
      </c>
      <c r="AR39" s="347">
        <v>-78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-6080069</v>
      </c>
      <c r="AP40" s="345">
        <v>-53502</v>
      </c>
      <c r="AQ40" s="346">
        <v>-31862</v>
      </c>
      <c r="AR40" s="347">
        <v>67.900000000000006</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2173492</v>
      </c>
      <c r="AP41" s="345">
        <v>19126</v>
      </c>
      <c r="AQ41" s="346">
        <v>10035</v>
      </c>
      <c r="AR41" s="347">
        <v>90.6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8321316</v>
      </c>
      <c r="AN51" s="367">
        <v>72247</v>
      </c>
      <c r="AO51" s="368">
        <v>13.2</v>
      </c>
      <c r="AP51" s="369">
        <v>63257</v>
      </c>
      <c r="AQ51" s="370">
        <v>36.200000000000003</v>
      </c>
      <c r="AR51" s="371">
        <v>-23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5739780</v>
      </c>
      <c r="AN52" s="375">
        <v>49834</v>
      </c>
      <c r="AO52" s="376">
        <v>12.3</v>
      </c>
      <c r="AP52" s="377">
        <v>27259</v>
      </c>
      <c r="AQ52" s="378">
        <v>-1.4</v>
      </c>
      <c r="AR52" s="379">
        <v>13.7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6299557</v>
      </c>
      <c r="AN53" s="367">
        <v>54968</v>
      </c>
      <c r="AO53" s="368">
        <v>-23.9</v>
      </c>
      <c r="AP53" s="369">
        <v>52308</v>
      </c>
      <c r="AQ53" s="370">
        <v>-17.3</v>
      </c>
      <c r="AR53" s="371">
        <v>-6.6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3227810</v>
      </c>
      <c r="AN54" s="375">
        <v>28165</v>
      </c>
      <c r="AO54" s="376">
        <v>-43.5</v>
      </c>
      <c r="AP54" s="377">
        <v>28695</v>
      </c>
      <c r="AQ54" s="378">
        <v>5.3</v>
      </c>
      <c r="AR54" s="379">
        <v>-48.8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6236853</v>
      </c>
      <c r="AN55" s="367">
        <v>54537</v>
      </c>
      <c r="AO55" s="368">
        <v>-0.8</v>
      </c>
      <c r="AP55" s="369">
        <v>46402</v>
      </c>
      <c r="AQ55" s="370">
        <v>-11.3</v>
      </c>
      <c r="AR55" s="371">
        <v>10.5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2969119</v>
      </c>
      <c r="AN56" s="375">
        <v>25963</v>
      </c>
      <c r="AO56" s="376">
        <v>-7.8</v>
      </c>
      <c r="AP56" s="377">
        <v>26897</v>
      </c>
      <c r="AQ56" s="378">
        <v>-6.3</v>
      </c>
      <c r="AR56" s="379">
        <v>-1.5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5657721</v>
      </c>
      <c r="AN57" s="367">
        <v>49492</v>
      </c>
      <c r="AO57" s="368">
        <v>-9.3000000000000007</v>
      </c>
      <c r="AP57" s="369">
        <v>66343</v>
      </c>
      <c r="AQ57" s="370">
        <v>43</v>
      </c>
      <c r="AR57" s="371">
        <v>-52.3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2285461</v>
      </c>
      <c r="AN58" s="375">
        <v>19992</v>
      </c>
      <c r="AO58" s="376">
        <v>-23</v>
      </c>
      <c r="AP58" s="377">
        <v>34529</v>
      </c>
      <c r="AQ58" s="378">
        <v>28.4</v>
      </c>
      <c r="AR58" s="379">
        <v>-51.4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6567881</v>
      </c>
      <c r="AN59" s="367">
        <v>57794</v>
      </c>
      <c r="AO59" s="368">
        <v>16.8</v>
      </c>
      <c r="AP59" s="369">
        <v>56416</v>
      </c>
      <c r="AQ59" s="370">
        <v>-15</v>
      </c>
      <c r="AR59" s="371">
        <v>31.8</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2317825</v>
      </c>
      <c r="AN60" s="375">
        <v>20396</v>
      </c>
      <c r="AO60" s="376">
        <v>2</v>
      </c>
      <c r="AP60" s="377">
        <v>32623</v>
      </c>
      <c r="AQ60" s="378">
        <v>-5.5</v>
      </c>
      <c r="AR60" s="379">
        <v>7.5</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6616666</v>
      </c>
      <c r="AN61" s="382">
        <v>57808</v>
      </c>
      <c r="AO61" s="383">
        <v>-0.8</v>
      </c>
      <c r="AP61" s="384">
        <v>56945</v>
      </c>
      <c r="AQ61" s="385">
        <v>7.1</v>
      </c>
      <c r="AR61" s="371">
        <v>-7.9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3307999</v>
      </c>
      <c r="AN62" s="375">
        <v>28870</v>
      </c>
      <c r="AO62" s="376">
        <v>-12</v>
      </c>
      <c r="AP62" s="377">
        <v>30001</v>
      </c>
      <c r="AQ62" s="378">
        <v>4.0999999999999996</v>
      </c>
      <c r="AR62" s="379">
        <v>-16.100000000000001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m4ZIsA6EbAVWSylNkFTL196O4fPcBhNsXgIyyRZji1IYWPrtrg8JpUxA2lYpcmyEYyRx3W6WjH8zef4Vk87itQ==" saltValue="+XaKQ4Oc+p5LaCmPGXKxF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verticalCentered="1"/>
  <pageMargins left="0" right="0" top="0" bottom="0" header="0" footer="0"/>
  <pageSetup paperSize="8" scale="89"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551</v>
      </c>
    </row>
    <row r="120" spans="125:125" ht="13.5" hidden="1" customHeight="1"/>
    <row r="121" spans="125:125" ht="13.5" hidden="1" customHeight="1">
      <c r="DU121" s="292"/>
    </row>
  </sheetData>
  <sheetProtection algorithmName="SHA-512" hashValue="mX5vn6oUy1tybyBm+rjX6CkRsAGN3XS+cIk7h4UVvp0ee75isUYYJFPlDZsb2c2CYGYOlxDbRNQR2AR41Am47g==" saltValue="035pLn9qKoCtbbs7UwT6iA=="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552</v>
      </c>
    </row>
  </sheetData>
  <sheetProtection algorithmName="SHA-512" hashValue="X9bpzoR2Uv+SZ3VeVHtxMMwqDprhCR+7R9i+wOFcMQef4ofBe7mN7c2aL756YwHN0TryKeRrWD4e8KTwqmeRuw==" saltValue="A055YjAw6wSBDo2LAxuyPg=="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00" t="s">
        <v>3</v>
      </c>
      <c r="D47" s="1200"/>
      <c r="E47" s="1201"/>
      <c r="F47" s="11">
        <v>19.329999999999998</v>
      </c>
      <c r="G47" s="12">
        <v>19.52</v>
      </c>
      <c r="H47" s="12">
        <v>18.829999999999998</v>
      </c>
      <c r="I47" s="12">
        <v>18.88</v>
      </c>
      <c r="J47" s="13">
        <v>17.97</v>
      </c>
    </row>
    <row r="48" spans="2:10" ht="57.75" customHeight="1">
      <c r="B48" s="14"/>
      <c r="C48" s="1202" t="s">
        <v>4</v>
      </c>
      <c r="D48" s="1202"/>
      <c r="E48" s="1203"/>
      <c r="F48" s="15">
        <v>5.42</v>
      </c>
      <c r="G48" s="16">
        <v>4.24</v>
      </c>
      <c r="H48" s="16">
        <v>5.28</v>
      </c>
      <c r="I48" s="16">
        <v>4.9000000000000004</v>
      </c>
      <c r="J48" s="17">
        <v>5.48</v>
      </c>
    </row>
    <row r="49" spans="2:10" ht="57.75" customHeight="1" thickBot="1">
      <c r="B49" s="18"/>
      <c r="C49" s="1204" t="s">
        <v>5</v>
      </c>
      <c r="D49" s="1204"/>
      <c r="E49" s="1205"/>
      <c r="F49" s="19" t="s">
        <v>558</v>
      </c>
      <c r="G49" s="20" t="s">
        <v>559</v>
      </c>
      <c r="H49" s="20">
        <v>0.41</v>
      </c>
      <c r="I49" s="20" t="s">
        <v>560</v>
      </c>
      <c r="J49" s="21">
        <v>0.45</v>
      </c>
    </row>
    <row r="50" spans="2:10" ht="13.5" customHeight="1"/>
  </sheetData>
  <sheetProtection algorithmName="SHA-512" hashValue="Pr57ZsefxKzuCJKtcRFX2H9A7UKl9oKaG+mJ0pQYd5MfKZTWZjI6aO6eUJOOU5qNrYv8nq5kkGpiLoFXFLKBQw==" saltValue="DiyIGUnALbOikcdQj92C9Q==" spinCount="100000" sheet="1" objects="1" scenarios="1"/>
  <mergeCells count="3">
    <mergeCell ref="C47:E47"/>
    <mergeCell ref="C48:E48"/>
    <mergeCell ref="C49:E49"/>
  </mergeCells>
  <phoneticPr fontId="2"/>
  <printOptions horizontalCentered="1" verticalCentered="1"/>
  <pageMargins left="0" right="0" top="0" bottom="0" header="0" footer="0"/>
  <pageSetup paperSize="8" scale="92" orientation="landscape" r:id="rId1"/>
  <headerFooter alignWithMargins="0">
    <oddFooter>&amp;C&amp;P / &amp;N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2022-03-28T02:25:01Z</cp:lastPrinted>
  <dcterms:created xsi:type="dcterms:W3CDTF">2022-02-02T05:43:15Z</dcterms:created>
  <dcterms:modified xsi:type="dcterms:W3CDTF">2022-03-28T07:08:28Z</dcterms:modified>
  <cp:category/>
</cp:coreProperties>
</file>