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99\Downloads\"/>
    </mc:Choice>
  </mc:AlternateContent>
  <xr:revisionPtr revIDLastSave="0" documentId="13_ncr:1_{92919258-F08D-42C1-A0CA-BE85933950E5}" xr6:coauthVersionLast="47" xr6:coauthVersionMax="47" xr10:uidLastSave="{00000000-0000-0000-0000-000000000000}"/>
  <bookViews>
    <workbookView xWindow="-110" yWindow="-110" windowWidth="19420" windowHeight="11500" activeTab="1" xr2:uid="{BC67A219-1CA1-4879-A3A9-AFAF749790C4}"/>
  </bookViews>
  <sheets>
    <sheet name="記入例" sheetId="1" r:id="rId1"/>
    <sheet name="介護福祉士・10年" sheetId="3" r:id="rId2"/>
    <sheet name="介護福祉士・7年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8" i="1" l="1"/>
  <c r="D40" i="1" s="1"/>
  <c r="D53" i="1"/>
  <c r="D48" i="1"/>
  <c r="D43" i="1"/>
  <c r="D33" i="1"/>
  <c r="D13" i="1"/>
  <c r="D8" i="1"/>
  <c r="D3" i="1"/>
  <c r="L20" i="3"/>
  <c r="J20" i="3"/>
  <c r="D42" i="1"/>
  <c r="D5" i="3"/>
  <c r="D57" i="5" l="1"/>
  <c r="K15" i="5" s="1"/>
  <c r="D55" i="5"/>
  <c r="D52" i="5"/>
  <c r="D50" i="5"/>
  <c r="D47" i="5"/>
  <c r="K13" i="5" s="1"/>
  <c r="D45" i="5"/>
  <c r="I13" i="5" s="1"/>
  <c r="D42" i="5"/>
  <c r="K12" i="5" s="1"/>
  <c r="D40" i="5"/>
  <c r="I12" i="5" s="1"/>
  <c r="D37" i="5"/>
  <c r="D35" i="5"/>
  <c r="D32" i="5"/>
  <c r="K10" i="5" s="1"/>
  <c r="D30" i="5"/>
  <c r="I10" i="5" s="1"/>
  <c r="D27" i="5"/>
  <c r="K9" i="5" s="1"/>
  <c r="D25" i="5"/>
  <c r="I9" i="5" s="1"/>
  <c r="D22" i="5"/>
  <c r="K8" i="5" s="1"/>
  <c r="D20" i="5"/>
  <c r="I8" i="5" s="1"/>
  <c r="D17" i="5"/>
  <c r="K7" i="5" s="1"/>
  <c r="I15" i="5"/>
  <c r="D15" i="5"/>
  <c r="K14" i="5"/>
  <c r="I14" i="5"/>
  <c r="D12" i="5"/>
  <c r="K6" i="5" s="1"/>
  <c r="K11" i="5"/>
  <c r="I11" i="5"/>
  <c r="D10" i="5"/>
  <c r="I6" i="5" s="1"/>
  <c r="I7" i="5"/>
  <c r="D7" i="5"/>
  <c r="K5" i="5" s="1"/>
  <c r="D5" i="5"/>
  <c r="I5" i="5" s="1"/>
  <c r="D57" i="3"/>
  <c r="K15" i="3" s="1"/>
  <c r="D55" i="3"/>
  <c r="I15" i="3" s="1"/>
  <c r="D52" i="3"/>
  <c r="K14" i="3" s="1"/>
  <c r="D50" i="3"/>
  <c r="I14" i="3" s="1"/>
  <c r="D47" i="3"/>
  <c r="K13" i="3" s="1"/>
  <c r="D45" i="3"/>
  <c r="I13" i="3" s="1"/>
  <c r="D42" i="3"/>
  <c r="K12" i="3" s="1"/>
  <c r="D40" i="3"/>
  <c r="I12" i="3" s="1"/>
  <c r="D37" i="3"/>
  <c r="K11" i="3" s="1"/>
  <c r="D35" i="3"/>
  <c r="I11" i="3" s="1"/>
  <c r="D32" i="3"/>
  <c r="K10" i="3" s="1"/>
  <c r="D30" i="3"/>
  <c r="I10" i="3" s="1"/>
  <c r="D27" i="3"/>
  <c r="K9" i="3" s="1"/>
  <c r="D25" i="3"/>
  <c r="I9" i="3" s="1"/>
  <c r="D22" i="3"/>
  <c r="K8" i="3" s="1"/>
  <c r="D20" i="3"/>
  <c r="I8" i="3" s="1"/>
  <c r="D17" i="3"/>
  <c r="K7" i="3" s="1"/>
  <c r="D15" i="3"/>
  <c r="I7" i="3" s="1"/>
  <c r="D12" i="3"/>
  <c r="K6" i="3" s="1"/>
  <c r="D10" i="3"/>
  <c r="I6" i="3" s="1"/>
  <c r="D7" i="3"/>
  <c r="K5" i="3" s="1"/>
  <c r="I5" i="3"/>
  <c r="D17" i="1"/>
  <c r="K7" i="1" s="1"/>
  <c r="D15" i="1"/>
  <c r="I7" i="1" s="1"/>
  <c r="D10" i="1"/>
  <c r="I6" i="1" s="1"/>
  <c r="D12" i="1"/>
  <c r="K6" i="1" s="1"/>
  <c r="D20" i="1"/>
  <c r="I8" i="1" s="1"/>
  <c r="D22" i="1"/>
  <c r="K8" i="1" s="1"/>
  <c r="D25" i="1"/>
  <c r="I9" i="1" s="1"/>
  <c r="D27" i="1"/>
  <c r="K9" i="1" s="1"/>
  <c r="D30" i="1"/>
  <c r="I10" i="1" s="1"/>
  <c r="D32" i="1"/>
  <c r="K10" i="1" s="1"/>
  <c r="D35" i="1"/>
  <c r="I11" i="1" s="1"/>
  <c r="D37" i="1"/>
  <c r="K11" i="1" s="1"/>
  <c r="I12" i="1"/>
  <c r="K12" i="1"/>
  <c r="D45" i="1"/>
  <c r="I13" i="1" s="1"/>
  <c r="D47" i="1"/>
  <c r="K13" i="1" s="1"/>
  <c r="D50" i="1"/>
  <c r="I14" i="1" s="1"/>
  <c r="D52" i="1"/>
  <c r="K14" i="1" s="1"/>
  <c r="D55" i="1"/>
  <c r="I15" i="1" s="1"/>
  <c r="D57" i="1"/>
  <c r="K15" i="1" s="1"/>
  <c r="D7" i="1"/>
  <c r="K5" i="1" s="1"/>
  <c r="D5" i="1"/>
  <c r="I5" i="1" s="1"/>
  <c r="J16" i="3" l="1"/>
  <c r="G25" i="3" s="1"/>
  <c r="J16" i="1"/>
  <c r="L16" i="1"/>
  <c r="J16" i="5"/>
  <c r="J20" i="5"/>
  <c r="G25" i="5" s="1"/>
  <c r="L20" i="5"/>
  <c r="G23" i="5" s="1"/>
  <c r="L24" i="5" s="1"/>
  <c r="L16" i="5"/>
  <c r="L16" i="3"/>
  <c r="G23" i="3" s="1"/>
  <c r="J20" i="1" l="1"/>
  <c r="G25" i="1" s="1"/>
  <c r="L20" i="1"/>
  <c r="G23" i="1" s="1"/>
  <c r="L24" i="3"/>
  <c r="L24" i="1" l="1"/>
</calcChain>
</file>

<file path=xl/sharedStrings.xml><?xml version="1.0" encoding="utf-8"?>
<sst xmlns="http://schemas.openxmlformats.org/spreadsheetml/2006/main" count="717" uniqueCount="85">
  <si>
    <t>常勤職員の所定労働時間</t>
  </si>
  <si>
    <t>Ａ</t>
  </si>
  <si>
    <t>Ｂ</t>
  </si>
  <si>
    <t>常勤換算人数</t>
  </si>
  <si>
    <t>Ｂ÷Ａ</t>
  </si>
  <si>
    <t>介護福祉士の総勤務時間数</t>
  </si>
  <si>
    <t>Ｃ</t>
  </si>
  <si>
    <t>Ｃ÷Ａ</t>
  </si>
  <si>
    <t>５月</t>
  </si>
  <si>
    <t>６月</t>
  </si>
  <si>
    <t>７月</t>
  </si>
  <si>
    <t>８月</t>
  </si>
  <si>
    <t>９月</t>
  </si>
  <si>
    <t>2024
4月</t>
    <rPh sb="6" eb="7">
      <t>ガツ</t>
    </rPh>
    <phoneticPr fontId="4"/>
  </si>
  <si>
    <t>2024
5月</t>
    <rPh sb="6" eb="7">
      <t>ガツ</t>
    </rPh>
    <phoneticPr fontId="4"/>
  </si>
  <si>
    <t>2024
6月</t>
    <rPh sb="6" eb="7">
      <t>ガツ</t>
    </rPh>
    <phoneticPr fontId="4"/>
  </si>
  <si>
    <t>2024
7月</t>
    <rPh sb="6" eb="7">
      <t>ガツ</t>
    </rPh>
    <phoneticPr fontId="4"/>
  </si>
  <si>
    <t>2024
8月</t>
    <rPh sb="6" eb="7">
      <t>ガツ</t>
    </rPh>
    <phoneticPr fontId="4"/>
  </si>
  <si>
    <t>2024
9月</t>
    <rPh sb="6" eb="7">
      <t>ガツ</t>
    </rPh>
    <phoneticPr fontId="4"/>
  </si>
  <si>
    <t>2024
10月</t>
    <rPh sb="7" eb="8">
      <t>ガツ</t>
    </rPh>
    <phoneticPr fontId="4"/>
  </si>
  <si>
    <t>2024
11月</t>
    <rPh sb="7" eb="8">
      <t>ガツ</t>
    </rPh>
    <phoneticPr fontId="4"/>
  </si>
  <si>
    <t>2024
12月</t>
    <rPh sb="7" eb="8">
      <t>ガツ</t>
    </rPh>
    <phoneticPr fontId="4"/>
  </si>
  <si>
    <t>2025
１月</t>
    <rPh sb="6" eb="7">
      <t>ガツ</t>
    </rPh>
    <phoneticPr fontId="4"/>
  </si>
  <si>
    <t>2025
２月</t>
    <rPh sb="6" eb="7">
      <t>ガツ</t>
    </rPh>
    <phoneticPr fontId="4"/>
  </si>
  <si>
    <t>常勤換算人数</t>
    <rPh sb="0" eb="2">
      <t>ジョウキン</t>
    </rPh>
    <rPh sb="2" eb="4">
      <t>カンサン</t>
    </rPh>
    <rPh sb="4" eb="6">
      <t>ニンズウ</t>
    </rPh>
    <phoneticPr fontId="4"/>
  </si>
  <si>
    <t>介護福祉士</t>
    <rPh sb="0" eb="2">
      <t>カイゴ</t>
    </rPh>
    <rPh sb="2" eb="5">
      <t>フクシシ</t>
    </rPh>
    <phoneticPr fontId="4"/>
  </si>
  <si>
    <t>４月</t>
    <rPh sb="1" eb="2">
      <t>ガツ</t>
    </rPh>
    <phoneticPr fontId="4"/>
  </si>
  <si>
    <t>10月</t>
    <phoneticPr fontId="4"/>
  </si>
  <si>
    <t>11月</t>
    <phoneticPr fontId="4"/>
  </si>
  <si>
    <t>12月</t>
    <phoneticPr fontId="4"/>
  </si>
  <si>
    <t>合計</t>
    <rPh sb="0" eb="2">
      <t>ゴウケイ</t>
    </rPh>
    <phoneticPr fontId="4"/>
  </si>
  <si>
    <t>Ｃ　介護福祉士の総勤務時間数　非常勤の有給休暇は勤務時間に含まない。</t>
    <phoneticPr fontId="4"/>
  </si>
  <si>
    <t>介護福祉士の割合計算用</t>
    <phoneticPr fontId="4"/>
  </si>
  <si>
    <t>人</t>
    <phoneticPr fontId="4"/>
  </si>
  <si>
    <t>時間</t>
    <phoneticPr fontId="4"/>
  </si>
  <si>
    <r>
      <t xml:space="preserve">Ａ　常勤職員の所定労働時間　　事業所における常勤の従業者が１日に勤務すべき時間数 </t>
    </r>
    <r>
      <rPr>
        <sz val="8"/>
        <color theme="1"/>
        <rFont val="Segoe UI Symbol"/>
        <family val="2"/>
      </rPr>
      <t xml:space="preserve">✖ </t>
    </r>
    <r>
      <rPr>
        <sz val="8"/>
        <color theme="1"/>
        <rFont val="游ゴシック"/>
        <family val="2"/>
        <charset val="128"/>
        <scheme val="minor"/>
      </rPr>
      <t xml:space="preserve">月の勤務すべき日数
</t>
    </r>
    <phoneticPr fontId="4"/>
  </si>
  <si>
    <t>＊常勤換算は小数点２位以下は切り捨て</t>
    <rPh sb="1" eb="3">
      <t>ジョウキン</t>
    </rPh>
    <rPh sb="3" eb="5">
      <t>カンサン</t>
    </rPh>
    <rPh sb="6" eb="9">
      <t>ショウスウテン</t>
    </rPh>
    <rPh sb="10" eb="13">
      <t>イイカ</t>
    </rPh>
    <rPh sb="14" eb="15">
      <t>キ</t>
    </rPh>
    <rPh sb="16" eb="17">
      <t>ス</t>
    </rPh>
    <phoneticPr fontId="4"/>
  </si>
  <si>
    <t>Ｄ</t>
    <phoneticPr fontId="4"/>
  </si>
  <si>
    <t>Ｅ</t>
    <phoneticPr fontId="4"/>
  </si>
  <si>
    <t>１月当たりの平均値</t>
    <rPh sb="1" eb="2">
      <t>ツキ</t>
    </rPh>
    <rPh sb="2" eb="3">
      <t>ア</t>
    </rPh>
    <rPh sb="6" eb="9">
      <t>ヘイキンチ</t>
    </rPh>
    <phoneticPr fontId="4"/>
  </si>
  <si>
    <t>１月</t>
    <phoneticPr fontId="4"/>
  </si>
  <si>
    <t>２月</t>
    <phoneticPr fontId="4"/>
  </si>
  <si>
    <t>Ｄ÷実績月数</t>
    <rPh sb="2" eb="4">
      <t>ジッセキ</t>
    </rPh>
    <rPh sb="4" eb="6">
      <t>ツキスウ</t>
    </rPh>
    <phoneticPr fontId="4"/>
  </si>
  <si>
    <t>Ｅ÷実績月数</t>
    <rPh sb="2" eb="4">
      <t>ジッセキ</t>
    </rPh>
    <rPh sb="4" eb="6">
      <t>ツキスウ</t>
    </rPh>
    <phoneticPr fontId="4"/>
  </si>
  <si>
    <t>Ｆ</t>
    <phoneticPr fontId="4"/>
  </si>
  <si>
    <t>Ｇ</t>
    <phoneticPr fontId="4"/>
  </si>
  <si>
    <r>
      <t>✖</t>
    </r>
    <r>
      <rPr>
        <sz val="8"/>
        <color theme="1"/>
        <rFont val="ＭＳ Ｐゴシック"/>
        <family val="3"/>
        <charset val="128"/>
      </rPr>
      <t xml:space="preserve"> </t>
    </r>
    <r>
      <rPr>
        <sz val="8"/>
        <color theme="1"/>
        <rFont val="Segoe UI Symbol"/>
        <family val="3"/>
      </rPr>
      <t xml:space="preserve">100 </t>
    </r>
    <r>
      <rPr>
        <sz val="8"/>
        <color theme="1"/>
        <rFont val="ＭＳ Ｐゴシック"/>
        <family val="3"/>
        <charset val="128"/>
      </rPr>
      <t>＝</t>
    </r>
    <phoneticPr fontId="4"/>
  </si>
  <si>
    <t>％</t>
    <phoneticPr fontId="4"/>
  </si>
  <si>
    <t>Ｈ</t>
    <phoneticPr fontId="4"/>
  </si>
  <si>
    <t>人</t>
    <rPh sb="0" eb="1">
      <t>ニン</t>
    </rPh>
    <phoneticPr fontId="4"/>
  </si>
  <si>
    <t>サービス提供体制強化可算　算定要件確認票</t>
    <phoneticPr fontId="4"/>
  </si>
  <si>
    <t>　　非常勤職員の一人当たりの勤務時間は、常勤職員の所定労働時間を上限として積算すること。</t>
    <rPh sb="2" eb="5">
      <t>ヒジョウキン</t>
    </rPh>
    <rPh sb="5" eb="7">
      <t>ショクイン</t>
    </rPh>
    <rPh sb="8" eb="10">
      <t>ヒトリ</t>
    </rPh>
    <rPh sb="10" eb="11">
      <t>ア</t>
    </rPh>
    <rPh sb="14" eb="16">
      <t>キンム</t>
    </rPh>
    <rPh sb="16" eb="18">
      <t>ジカン</t>
    </rPh>
    <rPh sb="20" eb="22">
      <t>ジョウキン</t>
    </rPh>
    <rPh sb="22" eb="24">
      <t>ショクイン</t>
    </rPh>
    <rPh sb="25" eb="27">
      <t>ショテイ</t>
    </rPh>
    <rPh sb="27" eb="29">
      <t>ロウドウ</t>
    </rPh>
    <rPh sb="29" eb="31">
      <t>ジカン</t>
    </rPh>
    <rPh sb="32" eb="34">
      <t>ジョウゲン</t>
    </rPh>
    <rPh sb="37" eb="39">
      <t>セキサン</t>
    </rPh>
    <phoneticPr fontId="4"/>
  </si>
  <si>
    <t>　　常勤職員は、所定労働時間を上限として 残業は含めない。</t>
    <rPh sb="2" eb="4">
      <t>ジョウキン</t>
    </rPh>
    <rPh sb="4" eb="6">
      <t>ショクインセキサン</t>
    </rPh>
    <phoneticPr fontId="4"/>
  </si>
  <si>
    <t>介護福祉士の総勤務時間数</t>
    <phoneticPr fontId="4"/>
  </si>
  <si>
    <t>月</t>
    <rPh sb="0" eb="1">
      <t>ツキ</t>
    </rPh>
    <phoneticPr fontId="4"/>
  </si>
  <si>
    <t>常勤職員の所定労働時間</t>
    <phoneticPr fontId="4"/>
  </si>
  <si>
    <r>
      <t>　　常勤職員の所定労働時間Ａは、常勤職員が勤務すべき１日あたりの勤務時間</t>
    </r>
    <r>
      <rPr>
        <sz val="8"/>
        <color theme="1"/>
        <rFont val="Segoe UI Symbol"/>
        <family val="2"/>
      </rPr>
      <t>✖</t>
    </r>
    <r>
      <rPr>
        <sz val="8"/>
        <color theme="1"/>
        <rFont val="游ゴシック"/>
        <family val="2"/>
        <charset val="128"/>
        <scheme val="minor"/>
      </rPr>
      <t>その月の常勤職員が通常勤務すべき日数</t>
    </r>
    <rPh sb="16" eb="18">
      <t>ジョウキン</t>
    </rPh>
    <rPh sb="18" eb="20">
      <t>ショクイン</t>
    </rPh>
    <rPh sb="21" eb="23">
      <t>キンム</t>
    </rPh>
    <rPh sb="27" eb="28">
      <t>ニチ</t>
    </rPh>
    <rPh sb="32" eb="34">
      <t>キンム</t>
    </rPh>
    <rPh sb="39" eb="40">
      <t>ツキ</t>
    </rPh>
    <rPh sb="41" eb="43">
      <t>ジョウキン</t>
    </rPh>
    <rPh sb="43" eb="45">
      <t>ショクイン</t>
    </rPh>
    <rPh sb="46" eb="48">
      <t>ツウジョウ</t>
    </rPh>
    <rPh sb="48" eb="50">
      <t>キンム</t>
    </rPh>
    <rPh sb="53" eb="55">
      <t>ニッスウ</t>
    </rPh>
    <phoneticPr fontId="4"/>
  </si>
  <si>
    <t>年</t>
    <rPh sb="0" eb="1">
      <t>ネン</t>
    </rPh>
    <phoneticPr fontId="4"/>
  </si>
  <si>
    <t>【①介護福祉士　➁10年以上の介護福祉士の割合計算用】</t>
    <rPh sb="11" eb="14">
      <t>ネンイジョウ</t>
    </rPh>
    <rPh sb="15" eb="17">
      <t>カイゴ</t>
    </rPh>
    <rPh sb="17" eb="20">
      <t>フクシシ</t>
    </rPh>
    <phoneticPr fontId="4"/>
  </si>
  <si>
    <t>介護福祉士</t>
  </si>
  <si>
    <t>サービス提供体制強化可算(Ⅰ)(Ⅱ)　算定要件確認票</t>
    <phoneticPr fontId="4"/>
  </si>
  <si>
    <t>サービス提供体制強化可算(Ⅰ)</t>
    <phoneticPr fontId="4"/>
  </si>
  <si>
    <t>サービス提供体制強化可算(Ⅱ)</t>
    <phoneticPr fontId="4"/>
  </si>
  <si>
    <t>100分の70以上</t>
    <rPh sb="3" eb="4">
      <t>ブン</t>
    </rPh>
    <rPh sb="7" eb="9">
      <t>イジョウ</t>
    </rPh>
    <phoneticPr fontId="4"/>
  </si>
  <si>
    <t>100分の50以上</t>
    <rPh sb="3" eb="4">
      <t>ブン</t>
    </rPh>
    <rPh sb="7" eb="9">
      <t>イジョウ</t>
    </rPh>
    <phoneticPr fontId="4"/>
  </si>
  <si>
    <t>100分の25以上</t>
    <rPh sb="3" eb="4">
      <t>ブン</t>
    </rPh>
    <rPh sb="7" eb="9">
      <t>イジョウ</t>
    </rPh>
    <phoneticPr fontId="4"/>
  </si>
  <si>
    <t>①</t>
    <phoneticPr fontId="4"/>
  </si>
  <si>
    <t>➁</t>
    <phoneticPr fontId="4"/>
  </si>
  <si>
    <r>
      <rPr>
        <sz val="10"/>
        <color theme="1"/>
        <rFont val="Segoe UI Symbol"/>
        <family val="3"/>
      </rPr>
      <t>➁</t>
    </r>
    <r>
      <rPr>
        <sz val="9"/>
        <color theme="1"/>
        <rFont val="HGｺﾞｼｯｸM"/>
        <family val="3"/>
        <charset val="128"/>
      </rPr>
      <t>の勤続年数10年以上の介護福祉士の占める割合を算定する場合は、左表中の「介護福祉士の総勤務時間数」のセルをプルダウンで「勤続年数10年以上の介護福祉士の総勤務時間数」に、右表中の「介護福祉士」のセルを「勤続年数10年以上の介護福祉士」に置き替えて使用してください。</t>
    </r>
    <rPh sb="32" eb="33">
      <t>ヒダリ</t>
    </rPh>
    <rPh sb="86" eb="87">
      <t>ミギ</t>
    </rPh>
    <phoneticPr fontId="4"/>
  </si>
  <si>
    <r>
      <t>サービス提供体制強化可算(</t>
    </r>
    <r>
      <rPr>
        <sz val="10.5"/>
        <color theme="1"/>
        <rFont val="Microsoft YaHei"/>
        <family val="3"/>
        <charset val="134"/>
      </rPr>
      <t>Ⅲ</t>
    </r>
    <r>
      <rPr>
        <sz val="10.5"/>
        <color theme="1"/>
        <rFont val="HGｺﾞｼｯｸM"/>
        <family val="3"/>
        <charset val="128"/>
      </rPr>
      <t>)　算定要件確認票</t>
    </r>
    <phoneticPr fontId="4"/>
  </si>
  <si>
    <t>介護職員の総勤務時間数</t>
  </si>
  <si>
    <t>【①介護福祉士　➁勤続年数７年以上の者の割合計算用】</t>
    <rPh sb="9" eb="11">
      <t>キンゾク</t>
    </rPh>
    <rPh sb="11" eb="13">
      <t>ネンスウ</t>
    </rPh>
    <rPh sb="14" eb="17">
      <t>ネンイジョウ</t>
    </rPh>
    <rPh sb="18" eb="19">
      <t>モノ</t>
    </rPh>
    <phoneticPr fontId="4"/>
  </si>
  <si>
    <t>サービス提供体制強化可算(Ⅲ)</t>
    <phoneticPr fontId="4"/>
  </si>
  <si>
    <t>100分の40以上</t>
    <rPh sb="3" eb="4">
      <t>ブン</t>
    </rPh>
    <rPh sb="7" eb="9">
      <t>イジョウ</t>
    </rPh>
    <phoneticPr fontId="4"/>
  </si>
  <si>
    <t>100分の30以上</t>
    <rPh sb="3" eb="4">
      <t>ブン</t>
    </rPh>
    <rPh sb="7" eb="9">
      <t>イジョウ</t>
    </rPh>
    <phoneticPr fontId="4"/>
  </si>
  <si>
    <t>勤続７年以上の者</t>
  </si>
  <si>
    <t>介護職員</t>
    <rPh sb="0" eb="2">
      <t>カイゴ</t>
    </rPh>
    <rPh sb="2" eb="4">
      <t>ショクイン</t>
    </rPh>
    <phoneticPr fontId="4"/>
  </si>
  <si>
    <t>＊常勤換算は小数点２位以下は切り捨て</t>
    <phoneticPr fontId="4"/>
  </si>
  <si>
    <t>Ｂ　介護職員の総勤務時間数　非常勤の有給休暇は勤務時間に含まない。</t>
    <phoneticPr fontId="4"/>
  </si>
  <si>
    <t>　（管理者、生活相談員、看護職員、機能訓練指導員の勤務時間は含まない。介護職と兼務の場合は、介護職の勤務時間のみ含む。）</t>
    <rPh sb="2" eb="5">
      <t>カンリシャ</t>
    </rPh>
    <rPh sb="6" eb="8">
      <t>セイカツ</t>
    </rPh>
    <rPh sb="8" eb="11">
      <t>ソウダンイン</t>
    </rPh>
    <rPh sb="12" eb="14">
      <t>カンゴ</t>
    </rPh>
    <rPh sb="14" eb="16">
      <t>ショクイン</t>
    </rPh>
    <rPh sb="17" eb="19">
      <t>キノウ</t>
    </rPh>
    <rPh sb="19" eb="21">
      <t>クンレン</t>
    </rPh>
    <rPh sb="21" eb="24">
      <t>シドウイン</t>
    </rPh>
    <rPh sb="25" eb="27">
      <t>キンム</t>
    </rPh>
    <rPh sb="27" eb="29">
      <t>ジカン</t>
    </rPh>
    <rPh sb="30" eb="31">
      <t>フク</t>
    </rPh>
    <rPh sb="35" eb="37">
      <t>カイゴ</t>
    </rPh>
    <rPh sb="37" eb="38">
      <t>ショク</t>
    </rPh>
    <rPh sb="39" eb="41">
      <t>ケンム</t>
    </rPh>
    <rPh sb="42" eb="44">
      <t>バアイ</t>
    </rPh>
    <rPh sb="46" eb="48">
      <t>カイゴ</t>
    </rPh>
    <rPh sb="48" eb="49">
      <t>ショク</t>
    </rPh>
    <rPh sb="50" eb="52">
      <t>キンム</t>
    </rPh>
    <rPh sb="52" eb="54">
      <t>ジカン</t>
    </rPh>
    <rPh sb="56" eb="57">
      <t>フク</t>
    </rPh>
    <phoneticPr fontId="4"/>
  </si>
  <si>
    <t>　</t>
    <phoneticPr fontId="4"/>
  </si>
  <si>
    <t>のいずれかに該当</t>
    <rPh sb="6" eb="8">
      <t>ガイトウ</t>
    </rPh>
    <phoneticPr fontId="4"/>
  </si>
  <si>
    <r>
      <t>　</t>
    </r>
    <r>
      <rPr>
        <sz val="8"/>
        <color rgb="FFFF0000"/>
        <rFont val="游ゴシック"/>
        <family val="3"/>
        <charset val="128"/>
        <scheme val="minor"/>
      </rPr>
      <t>（管理者、生活相談員、看護職員、機能訓練指導員の勤務時間は含まない。介護職と兼務の場合は、介護職の勤務時間のみ含む。）</t>
    </r>
    <rPh sb="2" eb="5">
      <t>カンリシャ</t>
    </rPh>
    <rPh sb="6" eb="8">
      <t>セイカツ</t>
    </rPh>
    <rPh sb="8" eb="11">
      <t>ソウダンイン</t>
    </rPh>
    <rPh sb="12" eb="14">
      <t>カンゴ</t>
    </rPh>
    <rPh sb="14" eb="16">
      <t>ショクイン</t>
    </rPh>
    <rPh sb="17" eb="19">
      <t>キノウ</t>
    </rPh>
    <rPh sb="19" eb="21">
      <t>クンレン</t>
    </rPh>
    <rPh sb="21" eb="24">
      <t>シドウイン</t>
    </rPh>
    <rPh sb="25" eb="27">
      <t>キンム</t>
    </rPh>
    <rPh sb="27" eb="29">
      <t>ジカン</t>
    </rPh>
    <rPh sb="30" eb="31">
      <t>フク</t>
    </rPh>
    <rPh sb="35" eb="37">
      <t>カイゴ</t>
    </rPh>
    <rPh sb="37" eb="38">
      <t>ショク</t>
    </rPh>
    <rPh sb="39" eb="41">
      <t>ケンム</t>
    </rPh>
    <rPh sb="42" eb="44">
      <t>バアイ</t>
    </rPh>
    <rPh sb="46" eb="48">
      <t>カイゴ</t>
    </rPh>
    <rPh sb="48" eb="49">
      <t>ショク</t>
    </rPh>
    <rPh sb="50" eb="52">
      <t>キンム</t>
    </rPh>
    <rPh sb="52" eb="54">
      <t>ジカン</t>
    </rPh>
    <rPh sb="56" eb="57">
      <t>フク</t>
    </rPh>
    <phoneticPr fontId="4"/>
  </si>
  <si>
    <r>
      <t>Ｂ　</t>
    </r>
    <r>
      <rPr>
        <sz val="8"/>
        <color rgb="FFFF0000"/>
        <rFont val="游ゴシック"/>
        <family val="3"/>
        <charset val="128"/>
        <scheme val="minor"/>
      </rPr>
      <t>介護職員の総勤務時間数　非常勤の有給休暇は勤務時間に含まない。</t>
    </r>
    <phoneticPr fontId="4"/>
  </si>
  <si>
    <r>
      <rPr>
        <sz val="9"/>
        <color theme="1"/>
        <rFont val="Segoe UI Symbol"/>
        <family val="3"/>
      </rPr>
      <t>➁</t>
    </r>
    <r>
      <rPr>
        <sz val="9"/>
        <color theme="1"/>
        <rFont val="HGｺﾞｼｯｸM"/>
        <family val="3"/>
        <charset val="128"/>
      </rPr>
      <t>の勤続年数７年以上の者が占める割合を算定する場合は、左表中の「介護職員の総勤務時間数」のセルをプルダウンで「直接提供する職員の総勤務時間数」に、「介護福祉士の総勤務時間数」を「勤続年数７年以上の者の総勤務時間数」に、右表中の「介護福祉士」のセルを「勤続年数７年以上の者」に置き替えて使用してください。
＊　直接提供する職員とは、地域密着型
　通所介護を利用者に直接提供する職員
　のことで、生活相談員、看護職員、介
　護職員又は機能訓練指導員として勤務
　を行う職員を指し、勤務年数７年以上
　の者が占める割合を求めます。
　(Ⅰ)(Ⅱ)(Ⅲ)の介護職員総勤務時間数
　とは異なりますので注意してください。</t>
    </r>
    <rPh sb="11" eb="12">
      <t>モノ</t>
    </rPh>
    <rPh sb="45" eb="46">
      <t>ヒダリ</t>
    </rPh>
    <rPh sb="52" eb="54">
      <t>ショクイン</t>
    </rPh>
    <rPh sb="178" eb="181">
      <t>リヨウシャ</t>
    </rPh>
    <rPh sb="236" eb="237">
      <t>サ</t>
    </rPh>
    <rPh sb="239" eb="241">
      <t>キンム</t>
    </rPh>
    <rPh sb="241" eb="243">
      <t>ネンスウ</t>
    </rPh>
    <rPh sb="244" eb="247">
      <t>ネンイジョウ</t>
    </rPh>
    <rPh sb="250" eb="251">
      <t>モノ</t>
    </rPh>
    <rPh sb="252" eb="253">
      <t>シ</t>
    </rPh>
    <rPh sb="255" eb="257">
      <t>ワリアイ</t>
    </rPh>
    <rPh sb="258" eb="259">
      <t>モト</t>
    </rPh>
    <rPh sb="278" eb="280">
      <t>ソウスウ</t>
    </rPh>
    <rPh sb="280" eb="282">
      <t>キンム</t>
    </rPh>
    <rPh sb="282" eb="284">
      <t>ジカン</t>
    </rPh>
    <rPh sb="288" eb="289">
      <t>コト</t>
    </rPh>
    <rPh sb="295" eb="297">
      <t>チュウイモノミギモノ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</si>
</sst>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Segoe UI Symbol"/>
      <family val="2"/>
    </font>
    <font>
      <sz val="6"/>
      <color theme="1"/>
      <name val="HGｺﾞｼｯｸM"/>
      <family val="3"/>
      <charset val="128"/>
    </font>
    <font>
      <sz val="8"/>
      <color theme="1"/>
      <name val="Segoe UI Symbol"/>
      <family val="3"/>
    </font>
    <font>
      <sz val="8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9"/>
      <color theme="1"/>
      <name val="Segoe UI Symbol"/>
      <family val="3"/>
    </font>
    <font>
      <sz val="10"/>
      <color theme="1"/>
      <name val="Segoe UI Symbol"/>
      <family val="3"/>
    </font>
    <font>
      <sz val="10.5"/>
      <color theme="1"/>
      <name val="Microsoft YaHei"/>
      <family val="3"/>
      <charset val="134"/>
    </font>
    <font>
      <sz val="8"/>
      <color theme="0"/>
      <name val="HGｺﾞｼｯｸM"/>
      <family val="3"/>
      <charset val="128"/>
    </font>
    <font>
      <sz val="8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" fillId="0" borderId="3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36" xfId="0" applyFont="1" applyBorder="1" applyAlignment="1">
      <alignment horizontal="right" vertical="center" wrapText="1"/>
    </xf>
    <xf numFmtId="0" fontId="2" fillId="0" borderId="31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0" borderId="32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justify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justify" vertical="center" wrapText="1"/>
    </xf>
    <xf numFmtId="0" fontId="16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3" borderId="39" xfId="0" applyFont="1" applyFill="1" applyBorder="1" applyAlignment="1">
      <alignment horizontal="left" vertical="center" wrapText="1"/>
    </xf>
    <xf numFmtId="0" fontId="12" fillId="3" borderId="40" xfId="0" applyFont="1" applyFill="1" applyBorder="1" applyAlignment="1">
      <alignment horizontal="left" vertical="center" wrapText="1"/>
    </xf>
    <xf numFmtId="0" fontId="12" fillId="3" borderId="41" xfId="0" applyFont="1" applyFill="1" applyBorder="1" applyAlignment="1">
      <alignment horizontal="left" vertical="center" wrapText="1"/>
    </xf>
    <xf numFmtId="0" fontId="12" fillId="3" borderId="42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2" fillId="3" borderId="43" xfId="0" applyFont="1" applyFill="1" applyBorder="1" applyAlignment="1">
      <alignment horizontal="left" vertical="center" wrapText="1"/>
    </xf>
    <xf numFmtId="0" fontId="12" fillId="3" borderId="44" xfId="0" applyFont="1" applyFill="1" applyBorder="1" applyAlignment="1">
      <alignment horizontal="left" vertical="center" wrapText="1"/>
    </xf>
    <xf numFmtId="0" fontId="12" fillId="3" borderId="45" xfId="0" applyFont="1" applyFill="1" applyBorder="1" applyAlignment="1">
      <alignment horizontal="left" vertical="center" wrapText="1"/>
    </xf>
    <xf numFmtId="0" fontId="12" fillId="3" borderId="46" xfId="0" applyFont="1" applyFill="1" applyBorder="1" applyAlignment="1">
      <alignment horizontal="left" vertical="center" wrapText="1"/>
    </xf>
    <xf numFmtId="0" fontId="2" fillId="0" borderId="37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left" vertical="center"/>
    </xf>
    <xf numFmtId="0" fontId="2" fillId="3" borderId="20" xfId="0" applyFont="1" applyFill="1" applyBorder="1" applyAlignment="1">
      <alignment horizontal="center" vertical="center" shrinkToFit="1"/>
    </xf>
    <xf numFmtId="0" fontId="2" fillId="3" borderId="25" xfId="0" applyFont="1" applyFill="1" applyBorder="1" applyAlignment="1">
      <alignment horizontal="center" vertical="center" shrinkToFit="1"/>
    </xf>
    <xf numFmtId="0" fontId="2" fillId="0" borderId="3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167640</xdr:colOff>
      <xdr:row>23</xdr:row>
      <xdr:rowOff>83820</xdr:rowOff>
    </xdr:from>
    <xdr:to>
      <xdr:col>8</xdr:col>
      <xdr:colOff>76200</xdr:colOff>
      <xdr:row>23</xdr:row>
      <xdr:rowOff>83820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BBB6BB0-0003-4EE5-A7C1-EF0C039451FB}"/>
            </a:ext>
          </a:extLst>
        </xdr:cNvPr>
        <xdr:cNvCxnSpPr/>
      </xdr:nvCxnSpPr>
      <xdr:spPr>
        <a:xfrm>
          <a:off x="3482340" y="3741420"/>
          <a:ext cx="92964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167640</xdr:colOff>
      <xdr:row>23</xdr:row>
      <xdr:rowOff>83820</xdr:rowOff>
    </xdr:from>
    <xdr:to>
      <xdr:col>8</xdr:col>
      <xdr:colOff>76200</xdr:colOff>
      <xdr:row>23</xdr:row>
      <xdr:rowOff>83820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DC80B25-9A9E-4485-8D7A-DE18CCDA2A97}"/>
            </a:ext>
          </a:extLst>
        </xdr:cNvPr>
        <xdr:cNvCxnSpPr/>
      </xdr:nvCxnSpPr>
      <xdr:spPr>
        <a:xfrm>
          <a:off x="3482340" y="3581400"/>
          <a:ext cx="8763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167640</xdr:colOff>
      <xdr:row>23</xdr:row>
      <xdr:rowOff>83820</xdr:rowOff>
    </xdr:from>
    <xdr:to>
      <xdr:col>8</xdr:col>
      <xdr:colOff>76200</xdr:colOff>
      <xdr:row>23</xdr:row>
      <xdr:rowOff>83820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731A66B-94E8-4517-AAA9-7ED6501CDB64}"/>
            </a:ext>
          </a:extLst>
        </xdr:cNvPr>
        <xdr:cNvCxnSpPr/>
      </xdr:nvCxnSpPr>
      <xdr:spPr>
        <a:xfrm>
          <a:off x="3771900" y="3581400"/>
          <a:ext cx="86868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C92C7-973A-4C38-8E74-DC0F5AB0DE12}">
  <dimension ref="A1:Q69"/>
  <sheetViews>
    <sheetView topLeftCell="A18" workbookViewId="0">
      <selection activeCell="D57" sqref="D57"/>
    </sheetView>
  </sheetViews>
  <sheetFormatPr defaultColWidth="9" defaultRowHeight="12" customHeight="1" x14ac:dyDescent="0.55000000000000004"/>
  <cols>
    <col min="1" max="1" width="9" style="1"/>
    <col min="2" max="2" width="18.58203125" style="1" customWidth="1"/>
    <col min="3" max="3" width="5.1640625" style="4" customWidth="1"/>
    <col min="4" max="4" width="6.5" style="2" customWidth="1"/>
    <col min="5" max="5" width="4.1640625" style="2" customWidth="1"/>
    <col min="6" max="6" width="2.83203125" style="7" customWidth="1"/>
    <col min="7" max="7" width="5" style="4" customWidth="1"/>
    <col min="8" max="8" width="4.9140625" style="4" customWidth="1"/>
    <col min="9" max="9" width="3" style="4" customWidth="1"/>
    <col min="10" max="10" width="8.4140625" style="1" customWidth="1"/>
    <col min="11" max="11" width="2.58203125" style="1" customWidth="1"/>
    <col min="12" max="12" width="8.08203125" style="1" customWidth="1"/>
    <col min="13" max="13" width="2.4140625" style="1" customWidth="1"/>
    <col min="14" max="14" width="2.33203125" style="1" customWidth="1"/>
    <col min="15" max="15" width="2.1640625" style="1" customWidth="1"/>
    <col min="16" max="16384" width="9" style="1"/>
  </cols>
  <sheetData>
    <row r="1" spans="1:17" ht="18" customHeight="1" x14ac:dyDescent="0.55000000000000004">
      <c r="A1" s="68" t="s">
        <v>50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7" ht="18" customHeight="1" thickBot="1" x14ac:dyDescent="0.6">
      <c r="A2" s="69" t="s">
        <v>32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7" ht="11.5" customHeight="1" x14ac:dyDescent="0.15">
      <c r="A3" s="83" t="s">
        <v>13</v>
      </c>
      <c r="B3" s="3" t="s">
        <v>55</v>
      </c>
      <c r="C3" s="5" t="s">
        <v>1</v>
      </c>
      <c r="D3" s="6">
        <f>8*F3</f>
        <v>176</v>
      </c>
      <c r="E3" s="11" t="s">
        <v>34</v>
      </c>
      <c r="F3" s="58">
        <v>22</v>
      </c>
      <c r="G3" s="84"/>
      <c r="H3" s="85"/>
      <c r="I3" s="72" t="s">
        <v>24</v>
      </c>
      <c r="J3" s="73"/>
      <c r="K3" s="73"/>
      <c r="L3" s="74"/>
    </row>
    <row r="4" spans="1:17" ht="11.5" customHeight="1" thickBot="1" x14ac:dyDescent="0.6">
      <c r="A4" s="83"/>
      <c r="B4" s="3" t="s">
        <v>70</v>
      </c>
      <c r="C4" s="5" t="s">
        <v>2</v>
      </c>
      <c r="D4" s="32">
        <v>720</v>
      </c>
      <c r="E4" s="12" t="s">
        <v>34</v>
      </c>
      <c r="F4" s="8"/>
      <c r="G4" s="86"/>
      <c r="H4" s="87"/>
      <c r="I4" s="75" t="s">
        <v>76</v>
      </c>
      <c r="J4" s="76"/>
      <c r="K4" s="75" t="s">
        <v>25</v>
      </c>
      <c r="L4" s="77"/>
    </row>
    <row r="5" spans="1:17" ht="11.5" customHeight="1" thickBot="1" x14ac:dyDescent="0.6">
      <c r="A5" s="83"/>
      <c r="B5" s="3" t="s">
        <v>3</v>
      </c>
      <c r="C5" s="24" t="s">
        <v>4</v>
      </c>
      <c r="D5" s="34">
        <f>IF(D3="","",ROUNDDOWN(D4/D3,1))</f>
        <v>4</v>
      </c>
      <c r="E5" s="12" t="s">
        <v>33</v>
      </c>
      <c r="F5" s="8"/>
      <c r="G5" s="14">
        <v>2024</v>
      </c>
      <c r="H5" s="17" t="s">
        <v>26</v>
      </c>
      <c r="I5" s="78">
        <f>IF(D5="","",D5)</f>
        <v>4</v>
      </c>
      <c r="J5" s="79"/>
      <c r="K5" s="78">
        <f>IF(D7="","",D7)</f>
        <v>2.7</v>
      </c>
      <c r="L5" s="80"/>
    </row>
    <row r="6" spans="1:17" ht="11.5" customHeight="1" thickBot="1" x14ac:dyDescent="0.6">
      <c r="A6" s="83"/>
      <c r="B6" s="3" t="s">
        <v>5</v>
      </c>
      <c r="C6" s="5" t="s">
        <v>6</v>
      </c>
      <c r="D6" s="35">
        <v>480</v>
      </c>
      <c r="E6" s="12" t="s">
        <v>34</v>
      </c>
      <c r="F6" s="8"/>
      <c r="G6" s="15">
        <v>2024</v>
      </c>
      <c r="H6" s="12" t="s">
        <v>8</v>
      </c>
      <c r="I6" s="81">
        <f>IF(D10="","",D10)</f>
        <v>4.2</v>
      </c>
      <c r="J6" s="82"/>
      <c r="K6" s="64">
        <f>IF(D12="","",D12)</f>
        <v>2.6</v>
      </c>
      <c r="L6" s="66"/>
    </row>
    <row r="7" spans="1:17" ht="11.5" customHeight="1" thickBot="1" x14ac:dyDescent="0.2">
      <c r="A7" s="83"/>
      <c r="B7" s="3" t="s">
        <v>3</v>
      </c>
      <c r="C7" s="24" t="s">
        <v>7</v>
      </c>
      <c r="D7" s="34">
        <f>IF(D6="","",ROUNDDOWN(D6/D3,1))</f>
        <v>2.7</v>
      </c>
      <c r="E7" s="11" t="s">
        <v>33</v>
      </c>
      <c r="F7" s="8"/>
      <c r="G7" s="15">
        <v>2024</v>
      </c>
      <c r="H7" s="12" t="s">
        <v>9</v>
      </c>
      <c r="I7" s="64">
        <f>IF(D15="","",D15)</f>
        <v>4.0999999999999996</v>
      </c>
      <c r="J7" s="65"/>
      <c r="K7" s="64">
        <f>IF(D17="","",D17)</f>
        <v>2.5</v>
      </c>
      <c r="L7" s="66"/>
    </row>
    <row r="8" spans="1:17" ht="11.5" customHeight="1" x14ac:dyDescent="0.15">
      <c r="A8" s="83" t="s">
        <v>14</v>
      </c>
      <c r="B8" s="3" t="s">
        <v>0</v>
      </c>
      <c r="C8" s="5" t="s">
        <v>1</v>
      </c>
      <c r="D8" s="33">
        <f>8*F8</f>
        <v>184</v>
      </c>
      <c r="E8" s="11" t="s">
        <v>34</v>
      </c>
      <c r="F8" s="58">
        <v>23</v>
      </c>
      <c r="G8" s="15">
        <v>2024</v>
      </c>
      <c r="H8" s="12" t="s">
        <v>10</v>
      </c>
      <c r="I8" s="67">
        <f>IF(D20="","",D20)</f>
        <v>3.7</v>
      </c>
      <c r="J8" s="67"/>
      <c r="K8" s="64">
        <f>IF(D22="","",D22)</f>
        <v>2.2999999999999998</v>
      </c>
      <c r="L8" s="66"/>
    </row>
    <row r="9" spans="1:17" ht="11.5" customHeight="1" thickBot="1" x14ac:dyDescent="0.6">
      <c r="A9" s="83"/>
      <c r="B9" s="3" t="s">
        <v>70</v>
      </c>
      <c r="C9" s="5" t="s">
        <v>2</v>
      </c>
      <c r="D9" s="32">
        <v>785</v>
      </c>
      <c r="E9" s="12" t="s">
        <v>34</v>
      </c>
      <c r="F9" s="8"/>
      <c r="G9" s="15">
        <v>2024</v>
      </c>
      <c r="H9" s="12" t="s">
        <v>11</v>
      </c>
      <c r="I9" s="64">
        <f>IF(D25="","",D25)</f>
        <v>3.7</v>
      </c>
      <c r="J9" s="65"/>
      <c r="K9" s="64">
        <f>IF(D27="","",D27)</f>
        <v>2.4</v>
      </c>
      <c r="L9" s="66"/>
      <c r="Q9" s="23"/>
    </row>
    <row r="10" spans="1:17" ht="11.5" customHeight="1" thickBot="1" x14ac:dyDescent="0.6">
      <c r="A10" s="83"/>
      <c r="B10" s="3" t="s">
        <v>3</v>
      </c>
      <c r="C10" s="24" t="s">
        <v>4</v>
      </c>
      <c r="D10" s="34">
        <f>IF(D8="","",ROUNDDOWN(D9/D8,1))</f>
        <v>4.2</v>
      </c>
      <c r="E10" s="12" t="s">
        <v>33</v>
      </c>
      <c r="F10" s="8"/>
      <c r="G10" s="15">
        <v>2024</v>
      </c>
      <c r="H10" s="12" t="s">
        <v>12</v>
      </c>
      <c r="I10" s="64">
        <f>IF(D30="","",D30)</f>
        <v>3.9</v>
      </c>
      <c r="J10" s="65"/>
      <c r="K10" s="64">
        <f>IF(D32="","",D32)</f>
        <v>2.7</v>
      </c>
      <c r="L10" s="66"/>
    </row>
    <row r="11" spans="1:17" ht="11.5" customHeight="1" thickBot="1" x14ac:dyDescent="0.6">
      <c r="A11" s="83"/>
      <c r="B11" s="3" t="s">
        <v>5</v>
      </c>
      <c r="C11" s="5" t="s">
        <v>6</v>
      </c>
      <c r="D11" s="35">
        <v>479</v>
      </c>
      <c r="E11" s="12" t="s">
        <v>34</v>
      </c>
      <c r="F11" s="8"/>
      <c r="G11" s="15">
        <v>2024</v>
      </c>
      <c r="H11" s="12" t="s">
        <v>27</v>
      </c>
      <c r="I11" s="64">
        <f>IF(D35="","",D35)</f>
        <v>3.7</v>
      </c>
      <c r="J11" s="65"/>
      <c r="K11" s="64">
        <f>IF(D37="","",D37)</f>
        <v>2.5</v>
      </c>
      <c r="L11" s="66"/>
    </row>
    <row r="12" spans="1:17" ht="11.5" customHeight="1" thickBot="1" x14ac:dyDescent="0.2">
      <c r="A12" s="83"/>
      <c r="B12" s="3" t="s">
        <v>3</v>
      </c>
      <c r="C12" s="24" t="s">
        <v>7</v>
      </c>
      <c r="D12" s="34">
        <f t="shared" ref="D12" si="0">IF(D11="","",ROUNDDOWN(D11/D8,1))</f>
        <v>2.6</v>
      </c>
      <c r="E12" s="11" t="s">
        <v>33</v>
      </c>
      <c r="F12" s="8"/>
      <c r="G12" s="15">
        <v>2024</v>
      </c>
      <c r="H12" s="12" t="s">
        <v>28</v>
      </c>
      <c r="I12" s="64">
        <f>IF(D40="","",D40)</f>
        <v>4.4000000000000004</v>
      </c>
      <c r="J12" s="65"/>
      <c r="K12" s="64">
        <f>IF(D42="","",D42)</f>
        <v>2.5</v>
      </c>
      <c r="L12" s="66"/>
    </row>
    <row r="13" spans="1:17" ht="11.5" customHeight="1" x14ac:dyDescent="0.15">
      <c r="A13" s="83" t="s">
        <v>15</v>
      </c>
      <c r="B13" s="3" t="s">
        <v>0</v>
      </c>
      <c r="C13" s="5" t="s">
        <v>1</v>
      </c>
      <c r="D13" s="33">
        <f>8*F13</f>
        <v>160</v>
      </c>
      <c r="E13" s="11" t="s">
        <v>34</v>
      </c>
      <c r="F13" s="58">
        <v>20</v>
      </c>
      <c r="G13" s="15">
        <v>2024</v>
      </c>
      <c r="H13" s="12" t="s">
        <v>29</v>
      </c>
      <c r="I13" s="64">
        <f>IF(D45="","",D45)</f>
        <v>4.2</v>
      </c>
      <c r="J13" s="65"/>
      <c r="K13" s="64">
        <f>IF(D47="","",D47)</f>
        <v>2.9</v>
      </c>
      <c r="L13" s="66"/>
    </row>
    <row r="14" spans="1:17" ht="11.5" customHeight="1" thickBot="1" x14ac:dyDescent="0.6">
      <c r="A14" s="83"/>
      <c r="B14" s="3" t="s">
        <v>70</v>
      </c>
      <c r="C14" s="5" t="s">
        <v>2</v>
      </c>
      <c r="D14" s="32">
        <v>658</v>
      </c>
      <c r="E14" s="12" t="s">
        <v>34</v>
      </c>
      <c r="F14" s="8"/>
      <c r="G14" s="15">
        <v>2025</v>
      </c>
      <c r="H14" s="12" t="s">
        <v>40</v>
      </c>
      <c r="I14" s="64">
        <f>IF(D50="","",D50)</f>
        <v>3.6</v>
      </c>
      <c r="J14" s="65"/>
      <c r="K14" s="64">
        <f>IF(D52="","",D52)</f>
        <v>2.8</v>
      </c>
      <c r="L14" s="66"/>
    </row>
    <row r="15" spans="1:17" ht="11.5" customHeight="1" thickBot="1" x14ac:dyDescent="0.6">
      <c r="A15" s="83"/>
      <c r="B15" s="3" t="s">
        <v>3</v>
      </c>
      <c r="C15" s="24" t="s">
        <v>4</v>
      </c>
      <c r="D15" s="34">
        <f>IF(D13="","",ROUNDDOWN(D14/D13,1))</f>
        <v>4.0999999999999996</v>
      </c>
      <c r="E15" s="12" t="s">
        <v>33</v>
      </c>
      <c r="F15" s="8"/>
      <c r="G15" s="16">
        <v>2025</v>
      </c>
      <c r="H15" s="18" t="s">
        <v>41</v>
      </c>
      <c r="I15" s="93">
        <f>IF(D55="","",D55)</f>
        <v>3.2</v>
      </c>
      <c r="J15" s="94"/>
      <c r="K15" s="93">
        <f>IF(D57="","",D57)</f>
        <v>2.9</v>
      </c>
      <c r="L15" s="98"/>
    </row>
    <row r="16" spans="1:17" ht="11.5" customHeight="1" thickTop="1" thickBot="1" x14ac:dyDescent="0.6">
      <c r="A16" s="83"/>
      <c r="B16" s="3" t="s">
        <v>5</v>
      </c>
      <c r="C16" s="5" t="s">
        <v>6</v>
      </c>
      <c r="D16" s="35">
        <v>412</v>
      </c>
      <c r="E16" s="12" t="s">
        <v>34</v>
      </c>
      <c r="F16" s="8"/>
      <c r="G16" s="95" t="s">
        <v>30</v>
      </c>
      <c r="H16" s="96"/>
      <c r="I16" s="55" t="s">
        <v>37</v>
      </c>
      <c r="J16" s="54">
        <f>IF(I5="","",SUM(I5:J15))</f>
        <v>42.7</v>
      </c>
      <c r="K16" s="56" t="s">
        <v>38</v>
      </c>
      <c r="L16" s="57">
        <f>IF(K5="","",SUM(K5:L15))</f>
        <v>28.8</v>
      </c>
    </row>
    <row r="17" spans="1:14" ht="11.5" customHeight="1" thickBot="1" x14ac:dyDescent="0.2">
      <c r="A17" s="83"/>
      <c r="B17" s="3" t="s">
        <v>3</v>
      </c>
      <c r="C17" s="24" t="s">
        <v>7</v>
      </c>
      <c r="D17" s="34">
        <f>IF(D16="","",ROUNDDOWN(D16/D13,1))</f>
        <v>2.5</v>
      </c>
      <c r="E17" s="11" t="s">
        <v>33</v>
      </c>
      <c r="F17" s="8"/>
      <c r="G17" s="9"/>
      <c r="H17" s="9"/>
      <c r="I17" s="9"/>
      <c r="J17" s="8"/>
      <c r="K17" s="8"/>
      <c r="L17" s="8"/>
    </row>
    <row r="18" spans="1:14" ht="11.5" customHeight="1" thickBot="1" x14ac:dyDescent="0.2">
      <c r="A18" s="83" t="s">
        <v>16</v>
      </c>
      <c r="B18" s="3" t="s">
        <v>0</v>
      </c>
      <c r="C18" s="5" t="s">
        <v>1</v>
      </c>
      <c r="D18" s="33">
        <v>184</v>
      </c>
      <c r="E18" s="11" t="s">
        <v>34</v>
      </c>
      <c r="F18" s="58">
        <v>23</v>
      </c>
      <c r="G18" s="9"/>
      <c r="H18" s="9"/>
      <c r="I18" s="9"/>
      <c r="J18" s="20" t="s">
        <v>42</v>
      </c>
      <c r="K18" s="8"/>
      <c r="L18" s="20" t="s">
        <v>43</v>
      </c>
      <c r="M18" s="31">
        <v>11</v>
      </c>
      <c r="N18" s="1" t="s">
        <v>54</v>
      </c>
    </row>
    <row r="19" spans="1:14" ht="11.5" customHeight="1" thickBot="1" x14ac:dyDescent="0.6">
      <c r="A19" s="83"/>
      <c r="B19" s="3" t="s">
        <v>70</v>
      </c>
      <c r="C19" s="5" t="s">
        <v>2</v>
      </c>
      <c r="D19" s="32">
        <v>699</v>
      </c>
      <c r="E19" s="12" t="s">
        <v>34</v>
      </c>
      <c r="F19" s="8"/>
      <c r="G19" s="9"/>
      <c r="H19" s="9"/>
      <c r="I19" s="9"/>
      <c r="J19" s="8" t="s">
        <v>44</v>
      </c>
      <c r="K19" s="8"/>
      <c r="L19" s="8" t="s">
        <v>45</v>
      </c>
    </row>
    <row r="20" spans="1:14" ht="11.5" customHeight="1" thickBot="1" x14ac:dyDescent="0.6">
      <c r="A20" s="83"/>
      <c r="B20" s="3" t="s">
        <v>3</v>
      </c>
      <c r="C20" s="24" t="s">
        <v>4</v>
      </c>
      <c r="D20" s="34">
        <f t="shared" ref="D20" si="1">IF(D18="","",ROUNDDOWN(D19/D18,1))</f>
        <v>3.7</v>
      </c>
      <c r="E20" s="12" t="s">
        <v>33</v>
      </c>
      <c r="F20" s="8"/>
      <c r="G20" s="88" t="s">
        <v>39</v>
      </c>
      <c r="H20" s="89"/>
      <c r="I20" s="9"/>
      <c r="J20" s="30">
        <f>IF(I5="","",ROUNDDOWN(J16/M18,1))</f>
        <v>3.8</v>
      </c>
      <c r="K20" s="8"/>
      <c r="L20" s="30">
        <f>IF(K5="","",ROUNDDOWN(L16/M18,1))</f>
        <v>2.6</v>
      </c>
    </row>
    <row r="21" spans="1:14" ht="11.5" customHeight="1" thickBot="1" x14ac:dyDescent="0.6">
      <c r="A21" s="83"/>
      <c r="B21" s="3" t="s">
        <v>5</v>
      </c>
      <c r="C21" s="5" t="s">
        <v>6</v>
      </c>
      <c r="D21" s="35">
        <v>434</v>
      </c>
      <c r="E21" s="12" t="s">
        <v>34</v>
      </c>
      <c r="F21" s="8"/>
      <c r="G21" s="97"/>
      <c r="H21" s="97"/>
      <c r="I21" s="13"/>
      <c r="J21" s="8"/>
      <c r="K21" s="8"/>
      <c r="L21" s="8"/>
    </row>
    <row r="22" spans="1:14" ht="11.5" customHeight="1" thickBot="1" x14ac:dyDescent="0.2">
      <c r="A22" s="83"/>
      <c r="B22" s="3" t="s">
        <v>3</v>
      </c>
      <c r="C22" s="24" t="s">
        <v>7</v>
      </c>
      <c r="D22" s="34">
        <f t="shared" ref="D22" si="2">IF(D21="","",ROUNDDOWN(D21/D18,1))</f>
        <v>2.2999999999999998</v>
      </c>
      <c r="E22" s="11" t="s">
        <v>33</v>
      </c>
      <c r="F22" s="8"/>
      <c r="G22" s="9"/>
      <c r="H22" s="9"/>
      <c r="I22" s="9"/>
      <c r="J22" s="8"/>
      <c r="K22" s="8"/>
      <c r="L22" s="8"/>
    </row>
    <row r="23" spans="1:14" ht="11.5" customHeight="1" thickBot="1" x14ac:dyDescent="0.2">
      <c r="A23" s="83" t="s">
        <v>17</v>
      </c>
      <c r="B23" s="3" t="s">
        <v>0</v>
      </c>
      <c r="C23" s="5" t="s">
        <v>1</v>
      </c>
      <c r="D23" s="33">
        <v>152</v>
      </c>
      <c r="E23" s="11" t="s">
        <v>34</v>
      </c>
      <c r="F23" s="10" t="s">
        <v>45</v>
      </c>
      <c r="G23" s="91">
        <f>IF(L20="","",L20)</f>
        <v>2.6</v>
      </c>
      <c r="H23" s="92"/>
      <c r="I23" s="22" t="s">
        <v>49</v>
      </c>
      <c r="J23" s="8"/>
      <c r="K23" s="8"/>
      <c r="L23" s="8" t="s">
        <v>48</v>
      </c>
    </row>
    <row r="24" spans="1:14" ht="11.5" customHeight="1" thickBot="1" x14ac:dyDescent="0.6">
      <c r="A24" s="83"/>
      <c r="B24" s="3" t="s">
        <v>70</v>
      </c>
      <c r="C24" s="5" t="s">
        <v>2</v>
      </c>
      <c r="D24" s="32">
        <v>575</v>
      </c>
      <c r="E24" s="12" t="s">
        <v>34</v>
      </c>
      <c r="F24" s="59">
        <v>22</v>
      </c>
      <c r="G24" s="9"/>
      <c r="H24" s="9"/>
      <c r="I24" s="22"/>
      <c r="J24" s="21" t="s">
        <v>46</v>
      </c>
      <c r="K24" s="8"/>
      <c r="L24" s="30">
        <f>IF(G23="","",ROUNDDOWN(G23/G25,4)*100)</f>
        <v>68.42</v>
      </c>
      <c r="M24" s="1" t="s">
        <v>47</v>
      </c>
    </row>
    <row r="25" spans="1:14" ht="11.5" customHeight="1" thickBot="1" x14ac:dyDescent="0.6">
      <c r="A25" s="83"/>
      <c r="B25" s="3" t="s">
        <v>3</v>
      </c>
      <c r="C25" s="24" t="s">
        <v>4</v>
      </c>
      <c r="D25" s="34">
        <f t="shared" ref="D25" si="3">IF(D23="","",ROUNDDOWN(D24/D23,1))</f>
        <v>3.7</v>
      </c>
      <c r="E25" s="12" t="s">
        <v>33</v>
      </c>
      <c r="F25" s="10" t="s">
        <v>44</v>
      </c>
      <c r="G25" s="91">
        <f>IF(J20="","",J20)</f>
        <v>3.8</v>
      </c>
      <c r="H25" s="92"/>
      <c r="I25" s="22" t="s">
        <v>49</v>
      </c>
      <c r="J25" s="8"/>
      <c r="K25" s="8"/>
      <c r="L25" s="8"/>
    </row>
    <row r="26" spans="1:14" ht="11.5" customHeight="1" thickBot="1" x14ac:dyDescent="0.6">
      <c r="A26" s="83"/>
      <c r="B26" s="3" t="s">
        <v>53</v>
      </c>
      <c r="C26" s="5" t="s">
        <v>6</v>
      </c>
      <c r="D26" s="35">
        <v>369</v>
      </c>
      <c r="E26" s="12" t="s">
        <v>34</v>
      </c>
      <c r="F26" s="8"/>
      <c r="G26" s="9"/>
      <c r="H26" s="9"/>
      <c r="I26" s="9"/>
      <c r="J26" s="8"/>
      <c r="K26" s="8"/>
      <c r="L26" s="8"/>
    </row>
    <row r="27" spans="1:14" ht="11.5" customHeight="1" thickBot="1" x14ac:dyDescent="0.2">
      <c r="A27" s="83"/>
      <c r="B27" s="3" t="s">
        <v>3</v>
      </c>
      <c r="C27" s="24" t="s">
        <v>7</v>
      </c>
      <c r="D27" s="34">
        <f t="shared" ref="D27" si="4">IF(D26="","",ROUNDDOWN(D26/D23,1))</f>
        <v>2.4</v>
      </c>
      <c r="E27" s="11" t="s">
        <v>33</v>
      </c>
      <c r="F27" s="8"/>
      <c r="G27" s="63"/>
      <c r="H27" s="63"/>
      <c r="I27" s="63"/>
      <c r="J27" s="63"/>
      <c r="K27" s="63"/>
      <c r="L27" s="63"/>
      <c r="M27" s="63"/>
    </row>
    <row r="28" spans="1:14" ht="11.5" customHeight="1" x14ac:dyDescent="0.15">
      <c r="A28" s="83" t="s">
        <v>18</v>
      </c>
      <c r="B28" s="3" t="s">
        <v>0</v>
      </c>
      <c r="C28" s="5" t="s">
        <v>1</v>
      </c>
      <c r="D28" s="33">
        <v>168</v>
      </c>
      <c r="E28" s="11" t="s">
        <v>34</v>
      </c>
      <c r="F28" s="58">
        <v>21</v>
      </c>
      <c r="G28" s="100" t="s">
        <v>68</v>
      </c>
      <c r="H28" s="101"/>
      <c r="I28" s="101"/>
      <c r="J28" s="101"/>
      <c r="K28" s="101"/>
      <c r="L28" s="102"/>
      <c r="M28" s="44"/>
    </row>
    <row r="29" spans="1:14" ht="11.5" customHeight="1" thickBot="1" x14ac:dyDescent="0.6">
      <c r="A29" s="83"/>
      <c r="B29" s="3" t="s">
        <v>70</v>
      </c>
      <c r="C29" s="5" t="s">
        <v>2</v>
      </c>
      <c r="D29" s="32">
        <v>667</v>
      </c>
      <c r="E29" s="12" t="s">
        <v>34</v>
      </c>
      <c r="F29" s="8"/>
      <c r="G29" s="103"/>
      <c r="H29" s="104"/>
      <c r="I29" s="104"/>
      <c r="J29" s="104"/>
      <c r="K29" s="104"/>
      <c r="L29" s="105"/>
      <c r="M29" s="44"/>
    </row>
    <row r="30" spans="1:14" ht="11.5" customHeight="1" thickBot="1" x14ac:dyDescent="0.6">
      <c r="A30" s="83"/>
      <c r="B30" s="3" t="s">
        <v>3</v>
      </c>
      <c r="C30" s="24" t="s">
        <v>4</v>
      </c>
      <c r="D30" s="34">
        <f t="shared" ref="D30" si="5">IF(D28="","",ROUNDDOWN(D29/D28,1))</f>
        <v>3.9</v>
      </c>
      <c r="E30" s="12" t="s">
        <v>33</v>
      </c>
      <c r="F30" s="8"/>
      <c r="G30" s="103"/>
      <c r="H30" s="104"/>
      <c r="I30" s="104"/>
      <c r="J30" s="104"/>
      <c r="K30" s="104"/>
      <c r="L30" s="105"/>
    </row>
    <row r="31" spans="1:14" ht="11.5" customHeight="1" thickBot="1" x14ac:dyDescent="0.6">
      <c r="A31" s="83"/>
      <c r="B31" s="3" t="s">
        <v>5</v>
      </c>
      <c r="C31" s="5" t="s">
        <v>6</v>
      </c>
      <c r="D31" s="35">
        <v>466</v>
      </c>
      <c r="E31" s="12" t="s">
        <v>34</v>
      </c>
      <c r="F31" s="8"/>
      <c r="G31" s="103"/>
      <c r="H31" s="104"/>
      <c r="I31" s="104"/>
      <c r="J31" s="104"/>
      <c r="K31" s="104"/>
      <c r="L31" s="105"/>
    </row>
    <row r="32" spans="1:14" ht="11.5" customHeight="1" thickBot="1" x14ac:dyDescent="0.2">
      <c r="A32" s="83"/>
      <c r="B32" s="3" t="s">
        <v>3</v>
      </c>
      <c r="C32" s="24" t="s">
        <v>7</v>
      </c>
      <c r="D32" s="34">
        <f t="shared" ref="D32" si="6">IF(D31="","",ROUNDDOWN(D31/D28,1))</f>
        <v>2.7</v>
      </c>
      <c r="E32" s="11" t="s">
        <v>33</v>
      </c>
      <c r="F32" s="8"/>
      <c r="G32" s="103"/>
      <c r="H32" s="104"/>
      <c r="I32" s="104"/>
      <c r="J32" s="104"/>
      <c r="K32" s="104"/>
      <c r="L32" s="105"/>
      <c r="M32" s="43"/>
    </row>
    <row r="33" spans="1:13" ht="11.5" customHeight="1" x14ac:dyDescent="0.15">
      <c r="A33" s="83" t="s">
        <v>19</v>
      </c>
      <c r="B33" s="3" t="s">
        <v>0</v>
      </c>
      <c r="C33" s="5" t="s">
        <v>1</v>
      </c>
      <c r="D33" s="33">
        <f>8*F33</f>
        <v>184</v>
      </c>
      <c r="E33" s="11" t="s">
        <v>34</v>
      </c>
      <c r="F33" s="58">
        <v>23</v>
      </c>
      <c r="G33" s="103"/>
      <c r="H33" s="104"/>
      <c r="I33" s="104"/>
      <c r="J33" s="104"/>
      <c r="K33" s="104"/>
      <c r="L33" s="105"/>
      <c r="M33" s="43"/>
    </row>
    <row r="34" spans="1:13" ht="11.5" customHeight="1" thickBot="1" x14ac:dyDescent="0.6">
      <c r="A34" s="83"/>
      <c r="B34" s="3" t="s">
        <v>70</v>
      </c>
      <c r="C34" s="5" t="s">
        <v>2</v>
      </c>
      <c r="D34" s="32">
        <v>695</v>
      </c>
      <c r="E34" s="12" t="s">
        <v>34</v>
      </c>
      <c r="F34" s="8"/>
      <c r="G34" s="103"/>
      <c r="H34" s="104"/>
      <c r="I34" s="104"/>
      <c r="J34" s="104"/>
      <c r="K34" s="104"/>
      <c r="L34" s="105"/>
      <c r="M34" s="43"/>
    </row>
    <row r="35" spans="1:13" ht="11.5" customHeight="1" thickBot="1" x14ac:dyDescent="0.6">
      <c r="A35" s="83"/>
      <c r="B35" s="3" t="s">
        <v>3</v>
      </c>
      <c r="C35" s="24" t="s">
        <v>4</v>
      </c>
      <c r="D35" s="34">
        <f t="shared" ref="D35" si="7">IF(D33="","",ROUNDDOWN(D34/D33,1))</f>
        <v>3.7</v>
      </c>
      <c r="E35" s="12" t="s">
        <v>33</v>
      </c>
      <c r="F35" s="8"/>
      <c r="G35" s="103"/>
      <c r="H35" s="104"/>
      <c r="I35" s="104"/>
      <c r="J35" s="104"/>
      <c r="K35" s="104"/>
      <c r="L35" s="105"/>
      <c r="M35" s="43"/>
    </row>
    <row r="36" spans="1:13" ht="11.5" customHeight="1" thickBot="1" x14ac:dyDescent="0.6">
      <c r="A36" s="83"/>
      <c r="B36" s="3" t="s">
        <v>5</v>
      </c>
      <c r="C36" s="5" t="s">
        <v>6</v>
      </c>
      <c r="D36" s="35">
        <v>471</v>
      </c>
      <c r="E36" s="12" t="s">
        <v>34</v>
      </c>
      <c r="F36" s="8"/>
      <c r="G36" s="106"/>
      <c r="H36" s="107"/>
      <c r="I36" s="107"/>
      <c r="J36" s="107"/>
      <c r="K36" s="107"/>
      <c r="L36" s="108"/>
      <c r="M36" s="43"/>
    </row>
    <row r="37" spans="1:13" ht="11.5" customHeight="1" thickBot="1" x14ac:dyDescent="0.2">
      <c r="A37" s="83"/>
      <c r="B37" s="3" t="s">
        <v>3</v>
      </c>
      <c r="C37" s="24" t="s">
        <v>7</v>
      </c>
      <c r="D37" s="34">
        <f t="shared" ref="D37" si="8">IF(D36="","",ROUNDDOWN(D36/D33,1))</f>
        <v>2.5</v>
      </c>
      <c r="E37" s="11" t="s">
        <v>33</v>
      </c>
      <c r="F37" s="8"/>
      <c r="G37" s="43"/>
      <c r="H37" s="43"/>
      <c r="I37" s="43"/>
      <c r="J37" s="43"/>
      <c r="K37" s="43"/>
      <c r="L37" s="43"/>
      <c r="M37" s="43"/>
    </row>
    <row r="38" spans="1:13" ht="11.5" customHeight="1" x14ac:dyDescent="0.15">
      <c r="A38" s="83" t="s">
        <v>20</v>
      </c>
      <c r="B38" s="3" t="s">
        <v>0</v>
      </c>
      <c r="C38" s="5" t="s">
        <v>1</v>
      </c>
      <c r="D38" s="33">
        <f>8*F38</f>
        <v>168</v>
      </c>
      <c r="E38" s="11" t="s">
        <v>34</v>
      </c>
      <c r="F38" s="58">
        <v>21</v>
      </c>
      <c r="G38" s="62" t="s">
        <v>61</v>
      </c>
      <c r="H38" s="62"/>
      <c r="I38" s="62"/>
      <c r="J38" s="62"/>
      <c r="K38" s="50" t="s">
        <v>66</v>
      </c>
      <c r="L38" s="60" t="s">
        <v>63</v>
      </c>
      <c r="M38" s="60"/>
    </row>
    <row r="39" spans="1:13" ht="11.5" customHeight="1" thickBot="1" x14ac:dyDescent="0.6">
      <c r="A39" s="83"/>
      <c r="B39" s="3" t="s">
        <v>70</v>
      </c>
      <c r="C39" s="5" t="s">
        <v>2</v>
      </c>
      <c r="D39" s="32">
        <v>740</v>
      </c>
      <c r="E39" s="12" t="s">
        <v>34</v>
      </c>
      <c r="F39" s="8"/>
      <c r="G39" s="47"/>
      <c r="H39" s="47"/>
      <c r="I39" s="47"/>
      <c r="J39" s="47"/>
      <c r="K39" s="50" t="s">
        <v>67</v>
      </c>
      <c r="L39" s="61" t="s">
        <v>65</v>
      </c>
      <c r="M39" s="61"/>
    </row>
    <row r="40" spans="1:13" ht="11.5" customHeight="1" thickBot="1" x14ac:dyDescent="0.6">
      <c r="A40" s="83"/>
      <c r="B40" s="3" t="s">
        <v>3</v>
      </c>
      <c r="C40" s="24" t="s">
        <v>4</v>
      </c>
      <c r="D40" s="34">
        <f t="shared" ref="D40" si="9">IF(D38="","",ROUNDDOWN(D39/D38,1))</f>
        <v>4.4000000000000004</v>
      </c>
      <c r="E40" s="12" t="s">
        <v>33</v>
      </c>
      <c r="F40" s="8"/>
      <c r="G40" s="47"/>
      <c r="H40" s="47"/>
      <c r="I40" s="47"/>
      <c r="J40" s="47"/>
      <c r="K40" s="63" t="s">
        <v>81</v>
      </c>
      <c r="L40" s="63"/>
      <c r="M40" s="63"/>
    </row>
    <row r="41" spans="1:13" ht="11.5" customHeight="1" thickBot="1" x14ac:dyDescent="0.6">
      <c r="A41" s="83"/>
      <c r="B41" s="3" t="s">
        <v>5</v>
      </c>
      <c r="C41" s="5" t="s">
        <v>6</v>
      </c>
      <c r="D41" s="35">
        <v>424</v>
      </c>
      <c r="E41" s="12" t="s">
        <v>34</v>
      </c>
      <c r="F41" s="8"/>
      <c r="G41" s="62" t="s">
        <v>62</v>
      </c>
      <c r="H41" s="62"/>
      <c r="I41" s="62"/>
      <c r="J41" s="62"/>
      <c r="K41" s="50" t="s">
        <v>66</v>
      </c>
      <c r="L41" s="63" t="s">
        <v>64</v>
      </c>
      <c r="M41" s="63"/>
    </row>
    <row r="42" spans="1:13" ht="11.5" customHeight="1" thickBot="1" x14ac:dyDescent="0.2">
      <c r="A42" s="83"/>
      <c r="B42" s="3" t="s">
        <v>3</v>
      </c>
      <c r="C42" s="24" t="s">
        <v>7</v>
      </c>
      <c r="D42" s="34">
        <f t="shared" ref="D42" si="10">IF(D41="","",ROUNDDOWN(D41/D38,1))</f>
        <v>2.5</v>
      </c>
      <c r="E42" s="11" t="s">
        <v>33</v>
      </c>
      <c r="F42" s="8"/>
      <c r="G42" s="9"/>
      <c r="H42" s="9"/>
      <c r="I42" s="9"/>
      <c r="J42" s="8"/>
      <c r="K42" s="8"/>
      <c r="L42" s="8"/>
    </row>
    <row r="43" spans="1:13" ht="11.5" customHeight="1" x14ac:dyDescent="0.15">
      <c r="A43" s="83" t="s">
        <v>21</v>
      </c>
      <c r="B43" s="3" t="s">
        <v>0</v>
      </c>
      <c r="C43" s="5" t="s">
        <v>1</v>
      </c>
      <c r="D43" s="33">
        <f>8*F43</f>
        <v>160</v>
      </c>
      <c r="E43" s="11" t="s">
        <v>34</v>
      </c>
      <c r="F43" s="58">
        <v>20</v>
      </c>
      <c r="G43" s="9"/>
      <c r="H43" s="9"/>
      <c r="I43" s="9"/>
      <c r="J43" s="8"/>
      <c r="K43" s="8"/>
      <c r="L43" s="8"/>
    </row>
    <row r="44" spans="1:13" ht="11.5" customHeight="1" thickBot="1" x14ac:dyDescent="0.6">
      <c r="A44" s="83"/>
      <c r="B44" s="3" t="s">
        <v>70</v>
      </c>
      <c r="C44" s="5" t="s">
        <v>2</v>
      </c>
      <c r="D44" s="32">
        <v>685</v>
      </c>
      <c r="E44" s="12" t="s">
        <v>34</v>
      </c>
      <c r="F44" s="8"/>
      <c r="G44" s="9"/>
      <c r="H44" s="9"/>
      <c r="I44" s="9"/>
      <c r="J44" s="8"/>
      <c r="K44" s="8"/>
      <c r="L44" s="8"/>
    </row>
    <row r="45" spans="1:13" ht="11.5" customHeight="1" thickBot="1" x14ac:dyDescent="0.6">
      <c r="A45" s="83"/>
      <c r="B45" s="3" t="s">
        <v>3</v>
      </c>
      <c r="C45" s="24" t="s">
        <v>4</v>
      </c>
      <c r="D45" s="34">
        <f t="shared" ref="D45" si="11">IF(D43="","",ROUNDDOWN(D44/D43,1))</f>
        <v>4.2</v>
      </c>
      <c r="E45" s="12" t="s">
        <v>33</v>
      </c>
      <c r="F45" s="8"/>
      <c r="G45" s="9"/>
      <c r="H45" s="9"/>
      <c r="I45" s="9"/>
      <c r="J45" s="8"/>
      <c r="K45" s="8"/>
      <c r="L45" s="8"/>
    </row>
    <row r="46" spans="1:13" ht="11.5" customHeight="1" thickBot="1" x14ac:dyDescent="0.6">
      <c r="A46" s="83"/>
      <c r="B46" s="3" t="s">
        <v>5</v>
      </c>
      <c r="C46" s="5" t="s">
        <v>6</v>
      </c>
      <c r="D46" s="35">
        <v>472</v>
      </c>
      <c r="E46" s="12" t="s">
        <v>34</v>
      </c>
      <c r="F46" s="8"/>
      <c r="G46" s="9"/>
      <c r="H46" s="9"/>
      <c r="I46" s="9"/>
      <c r="J46" s="8"/>
      <c r="K46" s="8"/>
      <c r="L46" s="8"/>
    </row>
    <row r="47" spans="1:13" ht="11.5" customHeight="1" thickBot="1" x14ac:dyDescent="0.2">
      <c r="A47" s="83"/>
      <c r="B47" s="3" t="s">
        <v>3</v>
      </c>
      <c r="C47" s="24" t="s">
        <v>7</v>
      </c>
      <c r="D47" s="34">
        <f t="shared" ref="D47" si="12">IF(D46="","",ROUNDDOWN(D46/D43,1))</f>
        <v>2.9</v>
      </c>
      <c r="E47" s="11" t="s">
        <v>33</v>
      </c>
      <c r="F47" s="8"/>
      <c r="G47" s="9"/>
      <c r="H47" s="9"/>
      <c r="I47" s="9"/>
      <c r="J47" s="8"/>
      <c r="K47" s="8"/>
      <c r="L47" s="8"/>
    </row>
    <row r="48" spans="1:13" ht="11.5" customHeight="1" x14ac:dyDescent="0.15">
      <c r="A48" s="83" t="s">
        <v>22</v>
      </c>
      <c r="B48" s="3" t="s">
        <v>0</v>
      </c>
      <c r="C48" s="5" t="s">
        <v>1</v>
      </c>
      <c r="D48" s="33">
        <f>8*F48</f>
        <v>160</v>
      </c>
      <c r="E48" s="11" t="s">
        <v>34</v>
      </c>
      <c r="F48" s="58">
        <v>20</v>
      </c>
      <c r="G48" s="9"/>
      <c r="H48" s="9"/>
      <c r="I48" s="9"/>
      <c r="J48" s="8"/>
      <c r="K48" s="8"/>
      <c r="L48" s="8"/>
    </row>
    <row r="49" spans="1:12" ht="11.5" customHeight="1" thickBot="1" x14ac:dyDescent="0.6">
      <c r="A49" s="83"/>
      <c r="B49" s="3" t="s">
        <v>70</v>
      </c>
      <c r="C49" s="5" t="s">
        <v>2</v>
      </c>
      <c r="D49" s="32">
        <v>590</v>
      </c>
      <c r="E49" s="12" t="s">
        <v>34</v>
      </c>
      <c r="F49" s="8"/>
      <c r="G49" s="9"/>
      <c r="H49" s="9"/>
      <c r="I49" s="9"/>
      <c r="J49" s="8"/>
      <c r="K49" s="8"/>
      <c r="L49" s="8"/>
    </row>
    <row r="50" spans="1:12" ht="11.5" customHeight="1" thickBot="1" x14ac:dyDescent="0.6">
      <c r="A50" s="83"/>
      <c r="B50" s="3" t="s">
        <v>3</v>
      </c>
      <c r="C50" s="24" t="s">
        <v>4</v>
      </c>
      <c r="D50" s="34">
        <f t="shared" ref="D50" si="13">IF(D48="","",ROUNDDOWN(D49/D48,1))</f>
        <v>3.6</v>
      </c>
      <c r="E50" s="12" t="s">
        <v>33</v>
      </c>
      <c r="F50" s="8"/>
      <c r="G50" s="9"/>
      <c r="H50" s="9"/>
      <c r="I50" s="9"/>
      <c r="J50" s="8"/>
      <c r="K50" s="8"/>
      <c r="L50" s="8"/>
    </row>
    <row r="51" spans="1:12" ht="11.5" customHeight="1" thickBot="1" x14ac:dyDescent="0.6">
      <c r="A51" s="83"/>
      <c r="B51" s="3" t="s">
        <v>5</v>
      </c>
      <c r="C51" s="5" t="s">
        <v>6</v>
      </c>
      <c r="D51" s="35">
        <v>460</v>
      </c>
      <c r="E51" s="12" t="s">
        <v>34</v>
      </c>
      <c r="F51" s="8"/>
      <c r="G51" s="9"/>
      <c r="H51" s="9"/>
      <c r="I51" s="9"/>
      <c r="J51" s="8"/>
      <c r="K51" s="8"/>
      <c r="L51" s="8"/>
    </row>
    <row r="52" spans="1:12" ht="11.5" customHeight="1" thickBot="1" x14ac:dyDescent="0.2">
      <c r="A52" s="83"/>
      <c r="B52" s="3" t="s">
        <v>3</v>
      </c>
      <c r="C52" s="24" t="s">
        <v>7</v>
      </c>
      <c r="D52" s="34">
        <f t="shared" ref="D52" si="14">IF(D51="","",ROUNDDOWN(D51/D48,1))</f>
        <v>2.8</v>
      </c>
      <c r="E52" s="11" t="s">
        <v>33</v>
      </c>
      <c r="F52" s="8"/>
      <c r="G52" s="9"/>
      <c r="H52" s="9"/>
      <c r="I52" s="9"/>
      <c r="J52" s="8"/>
      <c r="K52" s="8"/>
      <c r="L52" s="8"/>
    </row>
    <row r="53" spans="1:12" ht="11.5" customHeight="1" x14ac:dyDescent="0.15">
      <c r="A53" s="83" t="s">
        <v>23</v>
      </c>
      <c r="B53" s="3" t="s">
        <v>0</v>
      </c>
      <c r="C53" s="5" t="s">
        <v>1</v>
      </c>
      <c r="D53" s="33">
        <f>8*F53</f>
        <v>160</v>
      </c>
      <c r="E53" s="11" t="s">
        <v>34</v>
      </c>
      <c r="F53" s="58">
        <v>20</v>
      </c>
      <c r="G53" s="9"/>
      <c r="H53" s="9"/>
      <c r="I53" s="9"/>
      <c r="J53" s="8"/>
      <c r="K53" s="8"/>
      <c r="L53" s="8"/>
    </row>
    <row r="54" spans="1:12" ht="11.5" customHeight="1" thickBot="1" x14ac:dyDescent="0.6">
      <c r="A54" s="83"/>
      <c r="B54" s="3" t="s">
        <v>70</v>
      </c>
      <c r="C54" s="5" t="s">
        <v>2</v>
      </c>
      <c r="D54" s="32">
        <v>512</v>
      </c>
      <c r="E54" s="12" t="s">
        <v>34</v>
      </c>
      <c r="F54" s="8"/>
      <c r="G54" s="9"/>
      <c r="H54" s="9"/>
      <c r="I54" s="9"/>
      <c r="J54" s="8"/>
      <c r="K54" s="8"/>
      <c r="L54" s="8"/>
    </row>
    <row r="55" spans="1:12" ht="11.5" customHeight="1" thickBot="1" x14ac:dyDescent="0.6">
      <c r="A55" s="83"/>
      <c r="B55" s="3" t="s">
        <v>3</v>
      </c>
      <c r="C55" s="24" t="s">
        <v>4</v>
      </c>
      <c r="D55" s="34">
        <f t="shared" ref="D55" si="15">IF(D53="","",ROUNDDOWN(D54/D53,1))</f>
        <v>3.2</v>
      </c>
      <c r="E55" s="12" t="s">
        <v>33</v>
      </c>
      <c r="F55" s="8"/>
      <c r="G55" s="9"/>
      <c r="H55" s="9"/>
      <c r="I55" s="9"/>
      <c r="J55" s="8"/>
      <c r="K55" s="8"/>
      <c r="L55" s="8"/>
    </row>
    <row r="56" spans="1:12" ht="11.5" customHeight="1" thickBot="1" x14ac:dyDescent="0.6">
      <c r="A56" s="83"/>
      <c r="B56" s="3" t="s">
        <v>5</v>
      </c>
      <c r="C56" s="5" t="s">
        <v>6</v>
      </c>
      <c r="D56" s="35">
        <v>464</v>
      </c>
      <c r="E56" s="12" t="s">
        <v>34</v>
      </c>
      <c r="F56" s="8"/>
    </row>
    <row r="57" spans="1:12" ht="11.5" customHeight="1" thickBot="1" x14ac:dyDescent="0.2">
      <c r="A57" s="83"/>
      <c r="B57" s="3" t="s">
        <v>3</v>
      </c>
      <c r="C57" s="24" t="s">
        <v>7</v>
      </c>
      <c r="D57" s="34">
        <f t="shared" ref="D57" si="16">IF(D56="","",ROUNDDOWN(D56/D53,1))</f>
        <v>2.9</v>
      </c>
      <c r="E57" s="11" t="s">
        <v>33</v>
      </c>
      <c r="F57" s="8"/>
      <c r="G57" s="19"/>
      <c r="H57" s="19"/>
      <c r="I57" s="19"/>
      <c r="J57" s="19"/>
      <c r="K57" s="19"/>
      <c r="L57" s="19"/>
    </row>
    <row r="58" spans="1:12" ht="11.5" customHeight="1" x14ac:dyDescent="0.55000000000000004">
      <c r="A58" s="71" t="s">
        <v>36</v>
      </c>
      <c r="B58" s="71"/>
      <c r="C58" s="71"/>
      <c r="D58" s="71"/>
      <c r="E58" s="71"/>
    </row>
    <row r="59" spans="1:12" ht="11.5" customHeight="1" x14ac:dyDescent="0.55000000000000004">
      <c r="A59" s="99" t="s">
        <v>35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</row>
    <row r="60" spans="1:12" ht="11.5" customHeight="1" x14ac:dyDescent="0.55000000000000004">
      <c r="A60" s="90" t="s">
        <v>78</v>
      </c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</row>
    <row r="61" spans="1:12" ht="11.5" customHeight="1" x14ac:dyDescent="0.55000000000000004">
      <c r="A61" s="90" t="s">
        <v>79</v>
      </c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</row>
    <row r="62" spans="1:12" ht="11.5" customHeight="1" x14ac:dyDescent="0.55000000000000004">
      <c r="A62" s="1" t="s">
        <v>31</v>
      </c>
      <c r="G62" s="46"/>
      <c r="H62" s="46"/>
      <c r="I62" s="46"/>
      <c r="J62" s="46"/>
    </row>
    <row r="63" spans="1:12" ht="11.5" customHeight="1" x14ac:dyDescent="0.55000000000000004">
      <c r="A63" s="45" t="s">
        <v>51</v>
      </c>
      <c r="B63" s="45"/>
      <c r="C63" s="45"/>
      <c r="D63" s="45"/>
      <c r="E63" s="45"/>
      <c r="F63" s="45"/>
    </row>
    <row r="64" spans="1:12" ht="12" customHeight="1" x14ac:dyDescent="0.55000000000000004">
      <c r="A64" s="45" t="s">
        <v>52</v>
      </c>
      <c r="B64" s="45"/>
      <c r="C64" s="45"/>
      <c r="D64" s="45"/>
      <c r="E64" s="45"/>
      <c r="F64" s="45"/>
      <c r="K64" s="45"/>
      <c r="L64" s="45"/>
    </row>
    <row r="65" spans="1:12" ht="12" customHeight="1" x14ac:dyDescent="0.55000000000000004">
      <c r="A65" s="45" t="s">
        <v>56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9" spans="1:12" ht="12" customHeight="1" x14ac:dyDescent="0.55000000000000004">
      <c r="B69" s="1" t="s">
        <v>80</v>
      </c>
    </row>
  </sheetData>
  <mergeCells count="56">
    <mergeCell ref="A61:L61"/>
    <mergeCell ref="G23:H23"/>
    <mergeCell ref="G25:H25"/>
    <mergeCell ref="I14:J14"/>
    <mergeCell ref="K13:L13"/>
    <mergeCell ref="I15:J15"/>
    <mergeCell ref="G16:H16"/>
    <mergeCell ref="G21:H21"/>
    <mergeCell ref="K14:L14"/>
    <mergeCell ref="K15:L15"/>
    <mergeCell ref="A53:A57"/>
    <mergeCell ref="G27:M27"/>
    <mergeCell ref="A59:K59"/>
    <mergeCell ref="A60:L60"/>
    <mergeCell ref="G28:L36"/>
    <mergeCell ref="G38:J38"/>
    <mergeCell ref="A3:A7"/>
    <mergeCell ref="A8:A12"/>
    <mergeCell ref="A13:A17"/>
    <mergeCell ref="A18:A22"/>
    <mergeCell ref="G20:H20"/>
    <mergeCell ref="A1:L1"/>
    <mergeCell ref="A2:L2"/>
    <mergeCell ref="A58:E58"/>
    <mergeCell ref="I3:L3"/>
    <mergeCell ref="I4:J4"/>
    <mergeCell ref="K4:L4"/>
    <mergeCell ref="I5:J5"/>
    <mergeCell ref="K5:L5"/>
    <mergeCell ref="I6:J6"/>
    <mergeCell ref="A33:A37"/>
    <mergeCell ref="A38:A42"/>
    <mergeCell ref="A43:A47"/>
    <mergeCell ref="A48:A52"/>
    <mergeCell ref="A23:A27"/>
    <mergeCell ref="A28:A32"/>
    <mergeCell ref="G3:H4"/>
    <mergeCell ref="K6:L6"/>
    <mergeCell ref="I8:J8"/>
    <mergeCell ref="K7:L7"/>
    <mergeCell ref="I9:J9"/>
    <mergeCell ref="K8:L8"/>
    <mergeCell ref="K9:L9"/>
    <mergeCell ref="I7:J7"/>
    <mergeCell ref="K10:L10"/>
    <mergeCell ref="I12:J12"/>
    <mergeCell ref="K11:L11"/>
    <mergeCell ref="I13:J13"/>
    <mergeCell ref="K12:L12"/>
    <mergeCell ref="I10:J10"/>
    <mergeCell ref="L38:M38"/>
    <mergeCell ref="L39:M39"/>
    <mergeCell ref="G41:J41"/>
    <mergeCell ref="L41:M41"/>
    <mergeCell ref="I11:J11"/>
    <mergeCell ref="K40:M40"/>
  </mergeCells>
  <phoneticPr fontId="4"/>
  <pageMargins left="0.59" right="0.5" top="0.41" bottom="0.37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E3545-6265-40B5-B2F5-E9F5D98A0A0D}">
  <dimension ref="A1:Q67"/>
  <sheetViews>
    <sheetView tabSelected="1" zoomScale="99" zoomScaleNormal="99" workbookViewId="0">
      <selection sqref="A1:L1"/>
    </sheetView>
  </sheetViews>
  <sheetFormatPr defaultColWidth="9" defaultRowHeight="12" customHeight="1" x14ac:dyDescent="0.55000000000000004"/>
  <cols>
    <col min="1" max="1" width="5.58203125" style="1" customWidth="1"/>
    <col min="2" max="2" width="24.6640625" style="1" customWidth="1"/>
    <col min="3" max="3" width="5.1640625" style="4" customWidth="1"/>
    <col min="4" max="4" width="7.58203125" style="2" customWidth="1"/>
    <col min="5" max="5" width="4.1640625" style="2" customWidth="1"/>
    <col min="6" max="6" width="2.1640625" style="7" customWidth="1"/>
    <col min="7" max="7" width="6" style="4" customWidth="1"/>
    <col min="8" max="8" width="3.9140625" style="4" customWidth="1"/>
    <col min="9" max="9" width="2.1640625" style="4" customWidth="1"/>
    <col min="10" max="10" width="8.1640625" style="1" customWidth="1"/>
    <col min="11" max="11" width="2" style="1" customWidth="1"/>
    <col min="12" max="12" width="8.08203125" style="1" customWidth="1"/>
    <col min="13" max="13" width="2.58203125" style="1" customWidth="1"/>
    <col min="14" max="14" width="2" style="1" customWidth="1"/>
    <col min="15" max="15" width="2.1640625" style="1" customWidth="1"/>
    <col min="16" max="16384" width="9" style="1"/>
  </cols>
  <sheetData>
    <row r="1" spans="1:17" ht="18" customHeight="1" x14ac:dyDescent="0.55000000000000004">
      <c r="A1" s="68" t="s">
        <v>60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7" ht="18" customHeight="1" thickBot="1" x14ac:dyDescent="0.6">
      <c r="A2" s="69" t="s">
        <v>58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7" ht="11.5" customHeight="1" x14ac:dyDescent="0.15">
      <c r="A3" s="109" t="s">
        <v>57</v>
      </c>
      <c r="B3" s="3" t="s">
        <v>55</v>
      </c>
      <c r="C3" s="26" t="s">
        <v>1</v>
      </c>
      <c r="D3" s="6"/>
      <c r="E3" s="11" t="s">
        <v>34</v>
      </c>
      <c r="F3" s="8"/>
      <c r="G3" s="84"/>
      <c r="H3" s="85"/>
      <c r="I3" s="72" t="s">
        <v>24</v>
      </c>
      <c r="J3" s="73"/>
      <c r="K3" s="73"/>
      <c r="L3" s="74"/>
    </row>
    <row r="4" spans="1:17" ht="11.5" customHeight="1" thickBot="1" x14ac:dyDescent="0.6">
      <c r="A4" s="110"/>
      <c r="B4" s="3" t="s">
        <v>70</v>
      </c>
      <c r="C4" s="26" t="s">
        <v>2</v>
      </c>
      <c r="D4" s="32"/>
      <c r="E4" s="12" t="s">
        <v>34</v>
      </c>
      <c r="F4" s="8"/>
      <c r="G4" s="86"/>
      <c r="H4" s="87"/>
      <c r="I4" s="75" t="s">
        <v>76</v>
      </c>
      <c r="J4" s="76"/>
      <c r="K4" s="114" t="s">
        <v>59</v>
      </c>
      <c r="L4" s="115"/>
    </row>
    <row r="5" spans="1:17" ht="11.5" customHeight="1" thickBot="1" x14ac:dyDescent="0.6">
      <c r="A5" s="110"/>
      <c r="B5" s="3" t="s">
        <v>3</v>
      </c>
      <c r="C5" s="27" t="s">
        <v>4</v>
      </c>
      <c r="D5" s="34" t="str">
        <f>IF(D3="","",ROUNDDOWN(D4/D3,1))</f>
        <v/>
      </c>
      <c r="E5" s="12" t="s">
        <v>33</v>
      </c>
      <c r="F5" s="8"/>
      <c r="G5" s="14" t="s">
        <v>57</v>
      </c>
      <c r="H5" s="17" t="s">
        <v>26</v>
      </c>
      <c r="I5" s="78" t="str">
        <f>IF(D5="","",D5)</f>
        <v/>
      </c>
      <c r="J5" s="79"/>
      <c r="K5" s="78" t="str">
        <f>IF(D7="","",D7)</f>
        <v/>
      </c>
      <c r="L5" s="80"/>
    </row>
    <row r="6" spans="1:17" ht="11.5" customHeight="1" thickBot="1" x14ac:dyDescent="0.6">
      <c r="A6" s="111" t="s">
        <v>26</v>
      </c>
      <c r="B6" s="40" t="s">
        <v>5</v>
      </c>
      <c r="C6" s="26" t="s">
        <v>6</v>
      </c>
      <c r="D6" s="35"/>
      <c r="E6" s="12" t="s">
        <v>34</v>
      </c>
      <c r="F6" s="8"/>
      <c r="G6" s="15" t="s">
        <v>57</v>
      </c>
      <c r="H6" s="12" t="s">
        <v>8</v>
      </c>
      <c r="I6" s="81" t="str">
        <f>IF(D10="","",D10)</f>
        <v/>
      </c>
      <c r="J6" s="82"/>
      <c r="K6" s="64" t="str">
        <f>IF(D12="","",D12)</f>
        <v/>
      </c>
      <c r="L6" s="66"/>
    </row>
    <row r="7" spans="1:17" ht="11.5" customHeight="1" thickBot="1" x14ac:dyDescent="0.2">
      <c r="A7" s="112"/>
      <c r="B7" s="3" t="s">
        <v>3</v>
      </c>
      <c r="C7" s="27" t="s">
        <v>7</v>
      </c>
      <c r="D7" s="34" t="str">
        <f>IF(D6="","",ROUNDDOWN(D6/D3,1))</f>
        <v/>
      </c>
      <c r="E7" s="11" t="s">
        <v>33</v>
      </c>
      <c r="F7" s="8"/>
      <c r="G7" s="15" t="s">
        <v>57</v>
      </c>
      <c r="H7" s="12" t="s">
        <v>9</v>
      </c>
      <c r="I7" s="64" t="str">
        <f>IF(D15="","",D15)</f>
        <v/>
      </c>
      <c r="J7" s="65"/>
      <c r="K7" s="64" t="str">
        <f>IF(D17="","",D17)</f>
        <v/>
      </c>
      <c r="L7" s="66"/>
    </row>
    <row r="8" spans="1:17" ht="11.5" customHeight="1" x14ac:dyDescent="0.15">
      <c r="A8" s="109" t="s">
        <v>57</v>
      </c>
      <c r="B8" s="3" t="s">
        <v>0</v>
      </c>
      <c r="C8" s="26" t="s">
        <v>1</v>
      </c>
      <c r="D8" s="33"/>
      <c r="E8" s="11" t="s">
        <v>34</v>
      </c>
      <c r="F8" s="8"/>
      <c r="G8" s="15" t="s">
        <v>57</v>
      </c>
      <c r="H8" s="12" t="s">
        <v>10</v>
      </c>
      <c r="I8" s="67" t="str">
        <f>IF(D20="","",D20)</f>
        <v/>
      </c>
      <c r="J8" s="67"/>
      <c r="K8" s="64" t="str">
        <f>IF(D22="","",D22)</f>
        <v/>
      </c>
      <c r="L8" s="66"/>
    </row>
    <row r="9" spans="1:17" ht="11.5" customHeight="1" thickBot="1" x14ac:dyDescent="0.6">
      <c r="A9" s="110"/>
      <c r="B9" s="3" t="s">
        <v>70</v>
      </c>
      <c r="C9" s="26" t="s">
        <v>2</v>
      </c>
      <c r="D9" s="32"/>
      <c r="E9" s="12" t="s">
        <v>34</v>
      </c>
      <c r="F9" s="8"/>
      <c r="G9" s="15" t="s">
        <v>57</v>
      </c>
      <c r="H9" s="12" t="s">
        <v>11</v>
      </c>
      <c r="I9" s="64" t="str">
        <f>IF(D25="","",D25)</f>
        <v/>
      </c>
      <c r="J9" s="65"/>
      <c r="K9" s="64" t="str">
        <f>IF(D27="","",D27)</f>
        <v/>
      </c>
      <c r="L9" s="66"/>
      <c r="Q9" s="29"/>
    </row>
    <row r="10" spans="1:17" ht="11.5" customHeight="1" thickBot="1" x14ac:dyDescent="0.6">
      <c r="A10" s="110"/>
      <c r="B10" s="3" t="s">
        <v>3</v>
      </c>
      <c r="C10" s="27" t="s">
        <v>4</v>
      </c>
      <c r="D10" s="34" t="str">
        <f>IF(D8="","",ROUNDDOWN(D9/D8,1))</f>
        <v/>
      </c>
      <c r="E10" s="12" t="s">
        <v>33</v>
      </c>
      <c r="F10" s="8"/>
      <c r="G10" s="15" t="s">
        <v>57</v>
      </c>
      <c r="H10" s="12" t="s">
        <v>12</v>
      </c>
      <c r="I10" s="64" t="str">
        <f>IF(D30="","",D30)</f>
        <v/>
      </c>
      <c r="J10" s="65"/>
      <c r="K10" s="64" t="str">
        <f>IF(D32="","",D32)</f>
        <v/>
      </c>
      <c r="L10" s="66"/>
    </row>
    <row r="11" spans="1:17" ht="11.5" customHeight="1" thickBot="1" x14ac:dyDescent="0.6">
      <c r="A11" s="111" t="s">
        <v>8</v>
      </c>
      <c r="B11" s="41" t="s">
        <v>5</v>
      </c>
      <c r="C11" s="26" t="s">
        <v>6</v>
      </c>
      <c r="D11" s="35"/>
      <c r="E11" s="12" t="s">
        <v>34</v>
      </c>
      <c r="F11" s="8"/>
      <c r="G11" s="15" t="s">
        <v>57</v>
      </c>
      <c r="H11" s="12" t="s">
        <v>27</v>
      </c>
      <c r="I11" s="64" t="str">
        <f>IF(D35="","",D35)</f>
        <v/>
      </c>
      <c r="J11" s="65"/>
      <c r="K11" s="64" t="str">
        <f>IF(D37="","",D37)</f>
        <v/>
      </c>
      <c r="L11" s="66"/>
    </row>
    <row r="12" spans="1:17" ht="11.5" customHeight="1" thickBot="1" x14ac:dyDescent="0.2">
      <c r="A12" s="112"/>
      <c r="B12" s="3" t="s">
        <v>3</v>
      </c>
      <c r="C12" s="27" t="s">
        <v>7</v>
      </c>
      <c r="D12" s="34" t="str">
        <f t="shared" ref="D12" si="0">IF(D11="","",ROUNDDOWN(D11/D8,1))</f>
        <v/>
      </c>
      <c r="E12" s="11" t="s">
        <v>33</v>
      </c>
      <c r="F12" s="8"/>
      <c r="G12" s="15" t="s">
        <v>57</v>
      </c>
      <c r="H12" s="12" t="s">
        <v>28</v>
      </c>
      <c r="I12" s="64" t="str">
        <f>IF(D40="","",D40)</f>
        <v/>
      </c>
      <c r="J12" s="65"/>
      <c r="K12" s="64" t="str">
        <f>IF(D42="","",D42)</f>
        <v/>
      </c>
      <c r="L12" s="66"/>
    </row>
    <row r="13" spans="1:17" ht="11.5" customHeight="1" x14ac:dyDescent="0.15">
      <c r="A13" s="109" t="s">
        <v>57</v>
      </c>
      <c r="B13" s="3" t="s">
        <v>0</v>
      </c>
      <c r="C13" s="26" t="s">
        <v>1</v>
      </c>
      <c r="D13" s="33"/>
      <c r="E13" s="11" t="s">
        <v>34</v>
      </c>
      <c r="F13" s="8"/>
      <c r="G13" s="15" t="s">
        <v>57</v>
      </c>
      <c r="H13" s="12" t="s">
        <v>29</v>
      </c>
      <c r="I13" s="64" t="str">
        <f>IF(D45="","",D45)</f>
        <v/>
      </c>
      <c r="J13" s="65"/>
      <c r="K13" s="64" t="str">
        <f>IF(D47="","",D47)</f>
        <v/>
      </c>
      <c r="L13" s="66"/>
    </row>
    <row r="14" spans="1:17" ht="11.5" customHeight="1" thickBot="1" x14ac:dyDescent="0.6">
      <c r="A14" s="110"/>
      <c r="B14" s="3" t="s">
        <v>70</v>
      </c>
      <c r="C14" s="26" t="s">
        <v>2</v>
      </c>
      <c r="D14" s="32"/>
      <c r="E14" s="12" t="s">
        <v>34</v>
      </c>
      <c r="F14" s="8"/>
      <c r="G14" s="15" t="s">
        <v>57</v>
      </c>
      <c r="H14" s="12" t="s">
        <v>40</v>
      </c>
      <c r="I14" s="64" t="str">
        <f>IF(D50="","",D50)</f>
        <v/>
      </c>
      <c r="J14" s="65"/>
      <c r="K14" s="64" t="str">
        <f>IF(D52="","",D52)</f>
        <v/>
      </c>
      <c r="L14" s="66"/>
    </row>
    <row r="15" spans="1:17" ht="11.5" customHeight="1" thickBot="1" x14ac:dyDescent="0.6">
      <c r="A15" s="110"/>
      <c r="B15" s="3" t="s">
        <v>3</v>
      </c>
      <c r="C15" s="27" t="s">
        <v>4</v>
      </c>
      <c r="D15" s="34" t="str">
        <f>IF(D13="","",ROUNDDOWN(D14/D13,1))</f>
        <v/>
      </c>
      <c r="E15" s="12" t="s">
        <v>33</v>
      </c>
      <c r="F15" s="8"/>
      <c r="G15" s="16" t="s">
        <v>57</v>
      </c>
      <c r="H15" s="18" t="s">
        <v>41</v>
      </c>
      <c r="I15" s="93" t="str">
        <f>IF(D55="","",D55)</f>
        <v/>
      </c>
      <c r="J15" s="94"/>
      <c r="K15" s="93" t="str">
        <f>IF(D57="","",D57)</f>
        <v/>
      </c>
      <c r="L15" s="98"/>
    </row>
    <row r="16" spans="1:17" ht="11.5" customHeight="1" thickTop="1" thickBot="1" x14ac:dyDescent="0.6">
      <c r="A16" s="111" t="s">
        <v>9</v>
      </c>
      <c r="B16" s="41" t="s">
        <v>5</v>
      </c>
      <c r="C16" s="26" t="s">
        <v>6</v>
      </c>
      <c r="D16" s="35"/>
      <c r="E16" s="12" t="s">
        <v>34</v>
      </c>
      <c r="F16" s="8"/>
      <c r="G16" s="95" t="s">
        <v>30</v>
      </c>
      <c r="H16" s="96"/>
      <c r="I16" s="55" t="s">
        <v>37</v>
      </c>
      <c r="J16" s="54" t="str">
        <f>IF(I5="","",SUM(I5:J15))</f>
        <v/>
      </c>
      <c r="K16" s="56" t="s">
        <v>38</v>
      </c>
      <c r="L16" s="57" t="str">
        <f>IF(K5="","",SUM(K5:L15))</f>
        <v/>
      </c>
    </row>
    <row r="17" spans="1:14" ht="11.5" customHeight="1" thickBot="1" x14ac:dyDescent="0.2">
      <c r="A17" s="112"/>
      <c r="B17" s="3" t="s">
        <v>3</v>
      </c>
      <c r="C17" s="27" t="s">
        <v>7</v>
      </c>
      <c r="D17" s="34" t="str">
        <f>IF(D16="","",ROUNDDOWN(D16/D13,1))</f>
        <v/>
      </c>
      <c r="E17" s="11" t="s">
        <v>33</v>
      </c>
      <c r="F17" s="8"/>
      <c r="G17" s="9"/>
      <c r="H17" s="9"/>
      <c r="I17" s="9"/>
      <c r="J17" s="8"/>
      <c r="K17" s="8"/>
      <c r="L17" s="8"/>
    </row>
    <row r="18" spans="1:14" ht="11.5" customHeight="1" thickBot="1" x14ac:dyDescent="0.2">
      <c r="A18" s="109" t="s">
        <v>57</v>
      </c>
      <c r="B18" s="3" t="s">
        <v>0</v>
      </c>
      <c r="C18" s="26" t="s">
        <v>1</v>
      </c>
      <c r="D18" s="33"/>
      <c r="E18" s="11" t="s">
        <v>34</v>
      </c>
      <c r="F18" s="8"/>
      <c r="G18" s="9"/>
      <c r="H18" s="9"/>
      <c r="I18" s="9"/>
      <c r="J18" s="20" t="s">
        <v>42</v>
      </c>
      <c r="K18" s="8"/>
      <c r="L18" s="20" t="s">
        <v>43</v>
      </c>
      <c r="M18" s="31"/>
      <c r="N18" s="1" t="s">
        <v>54</v>
      </c>
    </row>
    <row r="19" spans="1:14" ht="11.5" customHeight="1" thickBot="1" x14ac:dyDescent="0.6">
      <c r="A19" s="110"/>
      <c r="B19" s="3" t="s">
        <v>70</v>
      </c>
      <c r="C19" s="26" t="s">
        <v>2</v>
      </c>
      <c r="D19" s="32"/>
      <c r="E19" s="12" t="s">
        <v>34</v>
      </c>
      <c r="F19" s="8"/>
      <c r="G19" s="9"/>
      <c r="H19" s="9"/>
      <c r="I19" s="9"/>
      <c r="J19" s="8" t="s">
        <v>44</v>
      </c>
      <c r="K19" s="8"/>
      <c r="L19" s="8" t="s">
        <v>45</v>
      </c>
    </row>
    <row r="20" spans="1:14" ht="11.5" customHeight="1" thickBot="1" x14ac:dyDescent="0.6">
      <c r="A20" s="110"/>
      <c r="B20" s="3" t="s">
        <v>3</v>
      </c>
      <c r="C20" s="27" t="s">
        <v>4</v>
      </c>
      <c r="D20" s="34" t="str">
        <f t="shared" ref="D20" si="1">IF(D18="","",ROUNDDOWN(D19/D18,1))</f>
        <v/>
      </c>
      <c r="E20" s="12" t="s">
        <v>33</v>
      </c>
      <c r="F20" s="8"/>
      <c r="G20" s="88" t="s">
        <v>39</v>
      </c>
      <c r="H20" s="89"/>
      <c r="I20" s="9"/>
      <c r="J20" s="30" t="str">
        <f>IF(I5="","",ROUNDDOWN(J16/M18,1))</f>
        <v/>
      </c>
      <c r="K20" s="8"/>
      <c r="L20" s="30" t="str">
        <f>IF(K5="","",ROUNDDOWN(L16/M18,1))</f>
        <v/>
      </c>
    </row>
    <row r="21" spans="1:14" ht="11.5" customHeight="1" thickBot="1" x14ac:dyDescent="0.6">
      <c r="A21" s="111" t="s">
        <v>10</v>
      </c>
      <c r="B21" s="41" t="s">
        <v>5</v>
      </c>
      <c r="C21" s="26" t="s">
        <v>6</v>
      </c>
      <c r="D21" s="35"/>
      <c r="E21" s="12" t="s">
        <v>34</v>
      </c>
      <c r="F21" s="8"/>
      <c r="G21" s="97"/>
      <c r="H21" s="97"/>
      <c r="I21" s="13"/>
      <c r="J21" s="8"/>
      <c r="K21" s="8"/>
      <c r="L21" s="8"/>
    </row>
    <row r="22" spans="1:14" ht="11.5" customHeight="1" thickBot="1" x14ac:dyDescent="0.2">
      <c r="A22" s="112"/>
      <c r="B22" s="3" t="s">
        <v>3</v>
      </c>
      <c r="C22" s="27" t="s">
        <v>7</v>
      </c>
      <c r="D22" s="34" t="str">
        <f t="shared" ref="D22" si="2">IF(D21="","",ROUNDDOWN(D21/D18,1))</f>
        <v/>
      </c>
      <c r="E22" s="11" t="s">
        <v>33</v>
      </c>
      <c r="F22" s="8"/>
      <c r="G22" s="9"/>
      <c r="H22" s="9"/>
      <c r="I22" s="9"/>
      <c r="J22" s="8"/>
      <c r="K22" s="8"/>
      <c r="L22" s="8"/>
    </row>
    <row r="23" spans="1:14" ht="11.5" customHeight="1" thickBot="1" x14ac:dyDescent="0.2">
      <c r="A23" s="109" t="s">
        <v>57</v>
      </c>
      <c r="B23" s="3" t="s">
        <v>0</v>
      </c>
      <c r="C23" s="26" t="s">
        <v>1</v>
      </c>
      <c r="D23" s="33"/>
      <c r="E23" s="11" t="s">
        <v>34</v>
      </c>
      <c r="F23" s="10" t="s">
        <v>45</v>
      </c>
      <c r="G23" s="91" t="str">
        <f>IF(L20="","",L20)</f>
        <v/>
      </c>
      <c r="H23" s="92"/>
      <c r="I23" s="28" t="s">
        <v>49</v>
      </c>
      <c r="J23" s="8"/>
      <c r="K23" s="8"/>
      <c r="L23" s="8" t="s">
        <v>48</v>
      </c>
    </row>
    <row r="24" spans="1:14" ht="11.5" customHeight="1" thickBot="1" x14ac:dyDescent="0.6">
      <c r="A24" s="110"/>
      <c r="B24" s="3" t="s">
        <v>70</v>
      </c>
      <c r="C24" s="26" t="s">
        <v>2</v>
      </c>
      <c r="D24" s="32"/>
      <c r="E24" s="12" t="s">
        <v>34</v>
      </c>
      <c r="F24" s="10"/>
      <c r="G24" s="9"/>
      <c r="H24" s="9"/>
      <c r="I24" s="28"/>
      <c r="J24" s="21" t="s">
        <v>46</v>
      </c>
      <c r="K24" s="8"/>
      <c r="L24" s="30" t="str">
        <f>IF(G23="","",ROUNDDOWN(G23/G25,4)*100)</f>
        <v/>
      </c>
      <c r="M24" s="1" t="s">
        <v>47</v>
      </c>
    </row>
    <row r="25" spans="1:14" ht="11.5" customHeight="1" thickBot="1" x14ac:dyDescent="0.6">
      <c r="A25" s="110"/>
      <c r="B25" s="3" t="s">
        <v>3</v>
      </c>
      <c r="C25" s="27" t="s">
        <v>4</v>
      </c>
      <c r="D25" s="34" t="str">
        <f t="shared" ref="D25" si="3">IF(D23="","",ROUNDDOWN(D24/D23,1))</f>
        <v/>
      </c>
      <c r="E25" s="12" t="s">
        <v>33</v>
      </c>
      <c r="F25" s="10" t="s">
        <v>44</v>
      </c>
      <c r="G25" s="91" t="str">
        <f>IF(J20="","",J20)</f>
        <v/>
      </c>
      <c r="H25" s="92"/>
      <c r="I25" s="28" t="s">
        <v>49</v>
      </c>
      <c r="J25" s="8"/>
      <c r="K25" s="8"/>
      <c r="L25" s="8"/>
    </row>
    <row r="26" spans="1:14" ht="11.5" customHeight="1" thickBot="1" x14ac:dyDescent="0.6">
      <c r="A26" s="111" t="s">
        <v>11</v>
      </c>
      <c r="B26" s="41" t="s">
        <v>5</v>
      </c>
      <c r="C26" s="26" t="s">
        <v>6</v>
      </c>
      <c r="D26" s="35"/>
      <c r="E26" s="12" t="s">
        <v>34</v>
      </c>
      <c r="F26" s="8"/>
      <c r="G26" s="9"/>
      <c r="H26" s="9"/>
      <c r="I26" s="9"/>
      <c r="J26" s="8"/>
      <c r="K26" s="8"/>
      <c r="L26" s="8"/>
    </row>
    <row r="27" spans="1:14" ht="11.5" customHeight="1" thickBot="1" x14ac:dyDescent="0.2">
      <c r="A27" s="112"/>
      <c r="B27" s="3" t="s">
        <v>3</v>
      </c>
      <c r="C27" s="27" t="s">
        <v>7</v>
      </c>
      <c r="D27" s="34" t="str">
        <f t="shared" ref="D27" si="4">IF(D26="","",ROUNDDOWN(D26/D23,1))</f>
        <v/>
      </c>
      <c r="E27" s="11" t="s">
        <v>33</v>
      </c>
      <c r="F27" s="8"/>
      <c r="G27" s="63"/>
      <c r="H27" s="63"/>
      <c r="I27" s="63"/>
      <c r="J27" s="63"/>
      <c r="K27" s="63"/>
      <c r="L27" s="63"/>
      <c r="M27" s="63"/>
    </row>
    <row r="28" spans="1:14" ht="11.5" customHeight="1" x14ac:dyDescent="0.15">
      <c r="A28" s="109" t="s">
        <v>57</v>
      </c>
      <c r="B28" s="3" t="s">
        <v>0</v>
      </c>
      <c r="C28" s="26" t="s">
        <v>1</v>
      </c>
      <c r="D28" s="33"/>
      <c r="E28" s="11" t="s">
        <v>34</v>
      </c>
      <c r="F28" s="8"/>
      <c r="G28" s="100" t="s">
        <v>68</v>
      </c>
      <c r="H28" s="101"/>
      <c r="I28" s="101"/>
      <c r="J28" s="101"/>
      <c r="K28" s="101"/>
      <c r="L28" s="102"/>
      <c r="M28" s="44"/>
    </row>
    <row r="29" spans="1:14" ht="11.5" customHeight="1" thickBot="1" x14ac:dyDescent="0.6">
      <c r="A29" s="110"/>
      <c r="B29" s="3" t="s">
        <v>70</v>
      </c>
      <c r="C29" s="26" t="s">
        <v>2</v>
      </c>
      <c r="D29" s="32"/>
      <c r="E29" s="12" t="s">
        <v>34</v>
      </c>
      <c r="F29" s="8"/>
      <c r="G29" s="103"/>
      <c r="H29" s="104"/>
      <c r="I29" s="104"/>
      <c r="J29" s="104"/>
      <c r="K29" s="104"/>
      <c r="L29" s="105"/>
      <c r="M29" s="44"/>
    </row>
    <row r="30" spans="1:14" ht="11.5" customHeight="1" thickBot="1" x14ac:dyDescent="0.6">
      <c r="A30" s="110"/>
      <c r="B30" s="3" t="s">
        <v>3</v>
      </c>
      <c r="C30" s="27" t="s">
        <v>4</v>
      </c>
      <c r="D30" s="34" t="str">
        <f t="shared" ref="D30" si="5">IF(D28="","",ROUNDDOWN(D29/D28,1))</f>
        <v/>
      </c>
      <c r="E30" s="12" t="s">
        <v>33</v>
      </c>
      <c r="F30" s="8"/>
      <c r="G30" s="103"/>
      <c r="H30" s="104"/>
      <c r="I30" s="104"/>
      <c r="J30" s="104"/>
      <c r="K30" s="104"/>
      <c r="L30" s="105"/>
    </row>
    <row r="31" spans="1:14" ht="11.5" customHeight="1" thickBot="1" x14ac:dyDescent="0.6">
      <c r="A31" s="111" t="s">
        <v>12</v>
      </c>
      <c r="B31" s="41" t="s">
        <v>5</v>
      </c>
      <c r="C31" s="26" t="s">
        <v>6</v>
      </c>
      <c r="D31" s="35"/>
      <c r="E31" s="12" t="s">
        <v>34</v>
      </c>
      <c r="F31" s="8"/>
      <c r="G31" s="103"/>
      <c r="H31" s="104"/>
      <c r="I31" s="104"/>
      <c r="J31" s="104"/>
      <c r="K31" s="104"/>
      <c r="L31" s="105"/>
    </row>
    <row r="32" spans="1:14" ht="11.5" customHeight="1" thickBot="1" x14ac:dyDescent="0.2">
      <c r="A32" s="112"/>
      <c r="B32" s="3" t="s">
        <v>3</v>
      </c>
      <c r="C32" s="27" t="s">
        <v>7</v>
      </c>
      <c r="D32" s="34" t="str">
        <f t="shared" ref="D32" si="6">IF(D31="","",ROUNDDOWN(D31/D28,1))</f>
        <v/>
      </c>
      <c r="E32" s="11" t="s">
        <v>33</v>
      </c>
      <c r="F32" s="8"/>
      <c r="G32" s="103"/>
      <c r="H32" s="104"/>
      <c r="I32" s="104"/>
      <c r="J32" s="104"/>
      <c r="K32" s="104"/>
      <c r="L32" s="105"/>
      <c r="M32" s="43"/>
    </row>
    <row r="33" spans="1:13" ht="11.5" customHeight="1" x14ac:dyDescent="0.15">
      <c r="A33" s="109" t="s">
        <v>57</v>
      </c>
      <c r="B33" s="3" t="s">
        <v>0</v>
      </c>
      <c r="C33" s="26" t="s">
        <v>1</v>
      </c>
      <c r="D33" s="33"/>
      <c r="E33" s="11" t="s">
        <v>34</v>
      </c>
      <c r="F33" s="8"/>
      <c r="G33" s="103"/>
      <c r="H33" s="104"/>
      <c r="I33" s="104"/>
      <c r="J33" s="104"/>
      <c r="K33" s="104"/>
      <c r="L33" s="105"/>
      <c r="M33" s="43"/>
    </row>
    <row r="34" spans="1:13" ht="11.5" customHeight="1" thickBot="1" x14ac:dyDescent="0.6">
      <c r="A34" s="110"/>
      <c r="B34" s="3" t="s">
        <v>70</v>
      </c>
      <c r="C34" s="26" t="s">
        <v>2</v>
      </c>
      <c r="D34" s="32"/>
      <c r="E34" s="12" t="s">
        <v>34</v>
      </c>
      <c r="F34" s="8"/>
      <c r="G34" s="103"/>
      <c r="H34" s="104"/>
      <c r="I34" s="104"/>
      <c r="J34" s="104"/>
      <c r="K34" s="104"/>
      <c r="L34" s="105"/>
      <c r="M34" s="43"/>
    </row>
    <row r="35" spans="1:13" ht="11.5" customHeight="1" thickBot="1" x14ac:dyDescent="0.6">
      <c r="A35" s="110"/>
      <c r="B35" s="3" t="s">
        <v>3</v>
      </c>
      <c r="C35" s="27" t="s">
        <v>4</v>
      </c>
      <c r="D35" s="34" t="str">
        <f t="shared" ref="D35" si="7">IF(D33="","",ROUNDDOWN(D34/D33,1))</f>
        <v/>
      </c>
      <c r="E35" s="12" t="s">
        <v>33</v>
      </c>
      <c r="F35" s="8"/>
      <c r="G35" s="103"/>
      <c r="H35" s="104"/>
      <c r="I35" s="104"/>
      <c r="J35" s="104"/>
      <c r="K35" s="104"/>
      <c r="L35" s="105"/>
      <c r="M35" s="43"/>
    </row>
    <row r="36" spans="1:13" ht="11.5" customHeight="1" thickBot="1" x14ac:dyDescent="0.6">
      <c r="A36" s="111" t="s">
        <v>27</v>
      </c>
      <c r="B36" s="41" t="s">
        <v>5</v>
      </c>
      <c r="C36" s="26" t="s">
        <v>6</v>
      </c>
      <c r="D36" s="35"/>
      <c r="E36" s="12" t="s">
        <v>34</v>
      </c>
      <c r="F36" s="8"/>
      <c r="G36" s="106"/>
      <c r="H36" s="107"/>
      <c r="I36" s="107"/>
      <c r="J36" s="107"/>
      <c r="K36" s="107"/>
      <c r="L36" s="108"/>
      <c r="M36" s="43"/>
    </row>
    <row r="37" spans="1:13" ht="11.5" customHeight="1" thickBot="1" x14ac:dyDescent="0.2">
      <c r="A37" s="112"/>
      <c r="B37" s="3" t="s">
        <v>3</v>
      </c>
      <c r="C37" s="27" t="s">
        <v>7</v>
      </c>
      <c r="D37" s="34" t="str">
        <f t="shared" ref="D37" si="8">IF(D36="","",ROUNDDOWN(D36/D33,1))</f>
        <v/>
      </c>
      <c r="E37" s="11" t="s">
        <v>33</v>
      </c>
      <c r="F37" s="8"/>
      <c r="G37" s="43"/>
      <c r="H37" s="43"/>
      <c r="I37" s="43"/>
      <c r="J37" s="43"/>
      <c r="K37" s="43"/>
      <c r="L37" s="43"/>
      <c r="M37" s="43"/>
    </row>
    <row r="38" spans="1:13" ht="11.5" customHeight="1" x14ac:dyDescent="0.15">
      <c r="A38" s="109" t="s">
        <v>57</v>
      </c>
      <c r="B38" s="3" t="s">
        <v>0</v>
      </c>
      <c r="C38" s="26" t="s">
        <v>1</v>
      </c>
      <c r="D38" s="33"/>
      <c r="E38" s="11" t="s">
        <v>34</v>
      </c>
      <c r="F38" s="8"/>
      <c r="G38" s="62" t="s">
        <v>61</v>
      </c>
      <c r="H38" s="62"/>
      <c r="I38" s="62"/>
      <c r="J38" s="62"/>
      <c r="K38" s="50" t="s">
        <v>66</v>
      </c>
      <c r="L38" s="60" t="s">
        <v>63</v>
      </c>
      <c r="M38" s="60"/>
    </row>
    <row r="39" spans="1:13" ht="11.5" customHeight="1" thickBot="1" x14ac:dyDescent="0.6">
      <c r="A39" s="110"/>
      <c r="B39" s="3" t="s">
        <v>70</v>
      </c>
      <c r="C39" s="26" t="s">
        <v>2</v>
      </c>
      <c r="D39" s="32"/>
      <c r="E39" s="12" t="s">
        <v>34</v>
      </c>
      <c r="F39" s="8"/>
      <c r="G39" s="47"/>
      <c r="H39" s="47"/>
      <c r="I39" s="47"/>
      <c r="J39" s="47"/>
      <c r="K39" s="50" t="s">
        <v>67</v>
      </c>
      <c r="L39" s="61" t="s">
        <v>65</v>
      </c>
      <c r="M39" s="61"/>
    </row>
    <row r="40" spans="1:13" ht="11.5" customHeight="1" thickBot="1" x14ac:dyDescent="0.6">
      <c r="A40" s="110"/>
      <c r="B40" s="3" t="s">
        <v>3</v>
      </c>
      <c r="C40" s="27" t="s">
        <v>4</v>
      </c>
      <c r="D40" s="34" t="str">
        <f t="shared" ref="D40" si="9">IF(D38="","",ROUNDDOWN(D39/D38,1))</f>
        <v/>
      </c>
      <c r="E40" s="12" t="s">
        <v>33</v>
      </c>
      <c r="F40" s="8"/>
      <c r="G40" s="47"/>
      <c r="H40" s="47"/>
      <c r="I40" s="47"/>
      <c r="J40" s="47"/>
      <c r="K40" s="63" t="s">
        <v>81</v>
      </c>
      <c r="L40" s="63"/>
      <c r="M40" s="63"/>
    </row>
    <row r="41" spans="1:13" ht="11.5" customHeight="1" thickBot="1" x14ac:dyDescent="0.6">
      <c r="A41" s="111" t="s">
        <v>28</v>
      </c>
      <c r="B41" s="41" t="s">
        <v>5</v>
      </c>
      <c r="C41" s="26" t="s">
        <v>6</v>
      </c>
      <c r="D41" s="35"/>
      <c r="E41" s="12" t="s">
        <v>34</v>
      </c>
      <c r="F41" s="8"/>
      <c r="G41" s="62" t="s">
        <v>62</v>
      </c>
      <c r="H41" s="62"/>
      <c r="I41" s="62"/>
      <c r="J41" s="62"/>
      <c r="K41" s="50" t="s">
        <v>66</v>
      </c>
      <c r="L41" s="63" t="s">
        <v>64</v>
      </c>
      <c r="M41" s="63"/>
    </row>
    <row r="42" spans="1:13" ht="11.5" customHeight="1" thickBot="1" x14ac:dyDescent="0.2">
      <c r="A42" s="112"/>
      <c r="B42" s="3" t="s">
        <v>3</v>
      </c>
      <c r="C42" s="27" t="s">
        <v>7</v>
      </c>
      <c r="D42" s="34" t="str">
        <f t="shared" ref="D42" si="10">IF(D41="","",ROUNDDOWN(D41/D38,1))</f>
        <v/>
      </c>
      <c r="E42" s="11" t="s">
        <v>33</v>
      </c>
      <c r="F42" s="8"/>
      <c r="G42" s="9"/>
      <c r="H42" s="9"/>
      <c r="I42" s="9"/>
      <c r="J42" s="8"/>
      <c r="K42" s="8"/>
      <c r="L42" s="8"/>
    </row>
    <row r="43" spans="1:13" ht="11.5" customHeight="1" x14ac:dyDescent="0.15">
      <c r="A43" s="109" t="s">
        <v>57</v>
      </c>
      <c r="B43" s="3" t="s">
        <v>0</v>
      </c>
      <c r="C43" s="26" t="s">
        <v>1</v>
      </c>
      <c r="D43" s="33"/>
      <c r="E43" s="11" t="s">
        <v>34</v>
      </c>
      <c r="F43" s="8"/>
      <c r="G43" s="9"/>
      <c r="H43" s="9"/>
      <c r="I43" s="9"/>
      <c r="J43" s="8"/>
      <c r="K43" s="8"/>
      <c r="L43" s="8"/>
    </row>
    <row r="44" spans="1:13" ht="11.5" customHeight="1" thickBot="1" x14ac:dyDescent="0.6">
      <c r="A44" s="110"/>
      <c r="B44" s="3" t="s">
        <v>70</v>
      </c>
      <c r="C44" s="26" t="s">
        <v>2</v>
      </c>
      <c r="D44" s="32"/>
      <c r="E44" s="12" t="s">
        <v>34</v>
      </c>
      <c r="F44" s="8"/>
      <c r="G44" s="9"/>
      <c r="H44" s="9"/>
      <c r="I44" s="9"/>
      <c r="J44" s="8"/>
      <c r="K44" s="8"/>
      <c r="L44" s="8"/>
    </row>
    <row r="45" spans="1:13" ht="11.5" customHeight="1" thickBot="1" x14ac:dyDescent="0.6">
      <c r="A45" s="110"/>
      <c r="B45" s="3" t="s">
        <v>3</v>
      </c>
      <c r="C45" s="27" t="s">
        <v>4</v>
      </c>
      <c r="D45" s="34" t="str">
        <f t="shared" ref="D45" si="11">IF(D43="","",ROUNDDOWN(D44/D43,1))</f>
        <v/>
      </c>
      <c r="E45" s="12" t="s">
        <v>33</v>
      </c>
      <c r="F45" s="8"/>
      <c r="G45" s="9"/>
      <c r="H45" s="9"/>
      <c r="I45" s="9"/>
      <c r="J45" s="8"/>
      <c r="K45" s="8"/>
      <c r="L45" s="8"/>
    </row>
    <row r="46" spans="1:13" ht="11.5" customHeight="1" thickBot="1" x14ac:dyDescent="0.6">
      <c r="A46" s="111" t="s">
        <v>29</v>
      </c>
      <c r="B46" s="41" t="s">
        <v>5</v>
      </c>
      <c r="C46" s="26" t="s">
        <v>6</v>
      </c>
      <c r="D46" s="35"/>
      <c r="E46" s="12" t="s">
        <v>34</v>
      </c>
      <c r="F46" s="8"/>
      <c r="G46" s="9"/>
      <c r="H46" s="9"/>
      <c r="I46" s="9"/>
      <c r="J46" s="8"/>
      <c r="K46" s="8"/>
      <c r="L46" s="8"/>
    </row>
    <row r="47" spans="1:13" ht="11.5" customHeight="1" thickBot="1" x14ac:dyDescent="0.2">
      <c r="A47" s="112"/>
      <c r="B47" s="3" t="s">
        <v>3</v>
      </c>
      <c r="C47" s="27" t="s">
        <v>7</v>
      </c>
      <c r="D47" s="34" t="str">
        <f t="shared" ref="D47" si="12">IF(D46="","",ROUNDDOWN(D46/D43,1))</f>
        <v/>
      </c>
      <c r="E47" s="11" t="s">
        <v>33</v>
      </c>
      <c r="F47" s="8"/>
      <c r="G47" s="9"/>
      <c r="H47" s="9"/>
      <c r="I47" s="9"/>
      <c r="J47" s="8"/>
      <c r="K47" s="8"/>
      <c r="L47" s="8"/>
    </row>
    <row r="48" spans="1:13" ht="11.5" customHeight="1" x14ac:dyDescent="0.15">
      <c r="A48" s="109" t="s">
        <v>57</v>
      </c>
      <c r="B48" s="3" t="s">
        <v>0</v>
      </c>
      <c r="C48" s="26" t="s">
        <v>1</v>
      </c>
      <c r="D48" s="33"/>
      <c r="E48" s="11" t="s">
        <v>34</v>
      </c>
      <c r="F48" s="8"/>
      <c r="G48" s="9"/>
      <c r="H48" s="9"/>
      <c r="I48" s="9"/>
      <c r="J48" s="8"/>
      <c r="K48" s="8"/>
      <c r="L48" s="8"/>
    </row>
    <row r="49" spans="1:12" ht="11.5" customHeight="1" thickBot="1" x14ac:dyDescent="0.6">
      <c r="A49" s="110"/>
      <c r="B49" s="3" t="s">
        <v>70</v>
      </c>
      <c r="C49" s="26" t="s">
        <v>2</v>
      </c>
      <c r="D49" s="32"/>
      <c r="E49" s="12" t="s">
        <v>34</v>
      </c>
      <c r="F49" s="8"/>
      <c r="G49" s="9"/>
      <c r="H49" s="9"/>
      <c r="I49" s="9"/>
      <c r="J49" s="8"/>
      <c r="K49" s="8"/>
      <c r="L49" s="8"/>
    </row>
    <row r="50" spans="1:12" ht="11.5" customHeight="1" thickBot="1" x14ac:dyDescent="0.6">
      <c r="A50" s="110"/>
      <c r="B50" s="3" t="s">
        <v>3</v>
      </c>
      <c r="C50" s="27" t="s">
        <v>4</v>
      </c>
      <c r="D50" s="34" t="str">
        <f t="shared" ref="D50" si="13">IF(D48="","",ROUNDDOWN(D49/D48,1))</f>
        <v/>
      </c>
      <c r="E50" s="12" t="s">
        <v>33</v>
      </c>
      <c r="F50" s="8"/>
      <c r="G50" s="9"/>
      <c r="H50" s="9"/>
      <c r="I50" s="9"/>
      <c r="J50" s="8"/>
      <c r="K50" s="8"/>
      <c r="L50" s="8"/>
    </row>
    <row r="51" spans="1:12" ht="11.5" customHeight="1" thickBot="1" x14ac:dyDescent="0.6">
      <c r="A51" s="111" t="s">
        <v>40</v>
      </c>
      <c r="B51" s="41" t="s">
        <v>5</v>
      </c>
      <c r="C51" s="26" t="s">
        <v>6</v>
      </c>
      <c r="D51" s="35"/>
      <c r="E51" s="12" t="s">
        <v>34</v>
      </c>
      <c r="F51" s="8"/>
      <c r="G51" s="9"/>
      <c r="H51" s="9"/>
      <c r="I51" s="9"/>
      <c r="J51" s="8"/>
      <c r="K51" s="8"/>
      <c r="L51" s="8"/>
    </row>
    <row r="52" spans="1:12" ht="11.5" customHeight="1" thickBot="1" x14ac:dyDescent="0.2">
      <c r="A52" s="112"/>
      <c r="B52" s="3" t="s">
        <v>3</v>
      </c>
      <c r="C52" s="27" t="s">
        <v>7</v>
      </c>
      <c r="D52" s="34" t="str">
        <f t="shared" ref="D52" si="14">IF(D51="","",ROUNDDOWN(D51/D48,1))</f>
        <v/>
      </c>
      <c r="E52" s="11" t="s">
        <v>33</v>
      </c>
      <c r="F52" s="8"/>
      <c r="G52" s="9"/>
      <c r="H52" s="9"/>
      <c r="I52" s="9"/>
      <c r="J52" s="8"/>
      <c r="K52" s="8"/>
      <c r="L52" s="8"/>
    </row>
    <row r="53" spans="1:12" ht="11.5" customHeight="1" x14ac:dyDescent="0.15">
      <c r="A53" s="109" t="s">
        <v>57</v>
      </c>
      <c r="B53" s="3" t="s">
        <v>0</v>
      </c>
      <c r="C53" s="26" t="s">
        <v>1</v>
      </c>
      <c r="D53" s="33"/>
      <c r="E53" s="11" t="s">
        <v>34</v>
      </c>
      <c r="F53" s="8"/>
      <c r="G53" s="9"/>
      <c r="H53" s="9"/>
      <c r="I53" s="9"/>
      <c r="J53" s="8"/>
      <c r="K53" s="8"/>
      <c r="L53" s="8"/>
    </row>
    <row r="54" spans="1:12" ht="11.5" customHeight="1" thickBot="1" x14ac:dyDescent="0.6">
      <c r="A54" s="110"/>
      <c r="B54" s="3" t="s">
        <v>70</v>
      </c>
      <c r="C54" s="26" t="s">
        <v>2</v>
      </c>
      <c r="D54" s="32"/>
      <c r="E54" s="12" t="s">
        <v>34</v>
      </c>
      <c r="F54" s="8"/>
      <c r="G54" s="9"/>
      <c r="H54" s="9"/>
      <c r="I54" s="9"/>
      <c r="J54" s="8"/>
      <c r="K54" s="8"/>
      <c r="L54" s="8"/>
    </row>
    <row r="55" spans="1:12" ht="11.5" customHeight="1" thickBot="1" x14ac:dyDescent="0.6">
      <c r="A55" s="110"/>
      <c r="B55" s="3" t="s">
        <v>3</v>
      </c>
      <c r="C55" s="27" t="s">
        <v>4</v>
      </c>
      <c r="D55" s="34" t="str">
        <f t="shared" ref="D55" si="15">IF(D53="","",ROUNDDOWN(D54/D53,1))</f>
        <v/>
      </c>
      <c r="E55" s="12" t="s">
        <v>33</v>
      </c>
      <c r="F55" s="8"/>
      <c r="G55" s="9"/>
      <c r="H55" s="9"/>
      <c r="I55" s="9"/>
      <c r="J55" s="8"/>
      <c r="K55" s="8"/>
      <c r="L55" s="8"/>
    </row>
    <row r="56" spans="1:12" ht="11.5" customHeight="1" thickBot="1" x14ac:dyDescent="0.6">
      <c r="A56" s="111" t="s">
        <v>41</v>
      </c>
      <c r="B56" s="41" t="s">
        <v>5</v>
      </c>
      <c r="C56" s="26" t="s">
        <v>6</v>
      </c>
      <c r="D56" s="35"/>
      <c r="E56" s="12" t="s">
        <v>34</v>
      </c>
      <c r="F56" s="8"/>
      <c r="G56" s="9"/>
      <c r="H56" s="9"/>
      <c r="I56" s="9"/>
      <c r="J56" s="8"/>
      <c r="K56" s="8"/>
      <c r="L56" s="8"/>
    </row>
    <row r="57" spans="1:12" ht="11.5" customHeight="1" thickBot="1" x14ac:dyDescent="0.2">
      <c r="A57" s="112"/>
      <c r="B57" s="3" t="s">
        <v>3</v>
      </c>
      <c r="C57" s="27" t="s">
        <v>7</v>
      </c>
      <c r="D57" s="34" t="str">
        <f t="shared" ref="D57" si="16">IF(D56="","",ROUNDDOWN(D56/D53,1))</f>
        <v/>
      </c>
      <c r="E57" s="11" t="s">
        <v>33</v>
      </c>
      <c r="F57" s="8"/>
      <c r="G57" s="9"/>
      <c r="H57" s="9"/>
      <c r="I57" s="9"/>
      <c r="J57" s="8"/>
    </row>
    <row r="58" spans="1:12" ht="11.5" customHeight="1" x14ac:dyDescent="0.55000000000000004">
      <c r="A58" s="113" t="s">
        <v>36</v>
      </c>
      <c r="B58" s="113"/>
      <c r="C58" s="113"/>
      <c r="D58" s="71"/>
      <c r="E58" s="113"/>
      <c r="K58" s="25"/>
      <c r="L58" s="25"/>
    </row>
    <row r="59" spans="1:12" ht="11.5" customHeight="1" x14ac:dyDescent="0.55000000000000004">
      <c r="A59" s="99" t="s">
        <v>35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</row>
    <row r="60" spans="1:12" ht="11.5" customHeight="1" x14ac:dyDescent="0.55000000000000004">
      <c r="A60" s="90" t="s">
        <v>83</v>
      </c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</row>
    <row r="61" spans="1:12" ht="11.5" customHeight="1" x14ac:dyDescent="0.55000000000000004">
      <c r="A61" s="90" t="s">
        <v>82</v>
      </c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</row>
    <row r="62" spans="1:12" ht="11.5" customHeight="1" x14ac:dyDescent="0.55000000000000004">
      <c r="A62" s="1" t="s">
        <v>31</v>
      </c>
      <c r="G62" s="42"/>
      <c r="H62" s="42"/>
      <c r="I62" s="42"/>
      <c r="J62" s="42"/>
    </row>
    <row r="63" spans="1:12" ht="11.5" customHeight="1" x14ac:dyDescent="0.55000000000000004">
      <c r="A63" s="29" t="s">
        <v>51</v>
      </c>
      <c r="B63" s="29"/>
      <c r="C63" s="29"/>
      <c r="D63" s="29"/>
      <c r="E63" s="29"/>
      <c r="F63" s="29"/>
    </row>
    <row r="64" spans="1:12" ht="11.5" customHeight="1" x14ac:dyDescent="0.55000000000000004">
      <c r="A64" s="29" t="s">
        <v>52</v>
      </c>
      <c r="B64" s="29"/>
      <c r="C64" s="29"/>
      <c r="D64" s="29"/>
      <c r="E64" s="29"/>
      <c r="F64" s="29"/>
      <c r="K64" s="29"/>
      <c r="L64" s="29"/>
    </row>
    <row r="65" spans="1:12" ht="12" customHeight="1" x14ac:dyDescent="0.55000000000000004">
      <c r="A65" s="36"/>
      <c r="B65" s="36"/>
      <c r="C65" s="36"/>
      <c r="D65" s="36"/>
      <c r="E65" s="36"/>
      <c r="F65" s="36"/>
      <c r="G65" s="29"/>
      <c r="H65" s="29"/>
      <c r="I65" s="29"/>
      <c r="J65" s="29"/>
      <c r="K65" s="29"/>
      <c r="L65" s="29"/>
    </row>
    <row r="66" spans="1:12" ht="12" customHeight="1" x14ac:dyDescent="0.55000000000000004">
      <c r="G66" s="29"/>
      <c r="H66" s="29"/>
      <c r="I66" s="29"/>
      <c r="J66" s="29"/>
      <c r="K66" s="36"/>
      <c r="L66" s="36"/>
    </row>
    <row r="67" spans="1:12" ht="12" customHeight="1" x14ac:dyDescent="0.55000000000000004">
      <c r="G67" s="36"/>
      <c r="H67" s="36"/>
      <c r="I67" s="36"/>
      <c r="J67" s="36"/>
    </row>
  </sheetData>
  <mergeCells count="67">
    <mergeCell ref="A61:L61"/>
    <mergeCell ref="A31:A32"/>
    <mergeCell ref="A33:A35"/>
    <mergeCell ref="A36:A37"/>
    <mergeCell ref="K15:L15"/>
    <mergeCell ref="G16:H16"/>
    <mergeCell ref="G20:H20"/>
    <mergeCell ref="G21:H21"/>
    <mergeCell ref="G23:H23"/>
    <mergeCell ref="G25:H25"/>
    <mergeCell ref="G27:M27"/>
    <mergeCell ref="A16:A17"/>
    <mergeCell ref="A18:A20"/>
    <mergeCell ref="A21:A22"/>
    <mergeCell ref="A23:A25"/>
    <mergeCell ref="A26:A27"/>
    <mergeCell ref="I13:J13"/>
    <mergeCell ref="K13:L13"/>
    <mergeCell ref="A28:A30"/>
    <mergeCell ref="A3:A5"/>
    <mergeCell ref="A6:A7"/>
    <mergeCell ref="A8:A10"/>
    <mergeCell ref="A11:A12"/>
    <mergeCell ref="A13:A15"/>
    <mergeCell ref="K10:L10"/>
    <mergeCell ref="I11:J11"/>
    <mergeCell ref="K11:L11"/>
    <mergeCell ref="I12:J12"/>
    <mergeCell ref="K12:L12"/>
    <mergeCell ref="A1:L1"/>
    <mergeCell ref="A2:L2"/>
    <mergeCell ref="G3:H4"/>
    <mergeCell ref="I3:L3"/>
    <mergeCell ref="I4:J4"/>
    <mergeCell ref="K4:L4"/>
    <mergeCell ref="L39:M39"/>
    <mergeCell ref="I5:J5"/>
    <mergeCell ref="K5:L5"/>
    <mergeCell ref="I6:J6"/>
    <mergeCell ref="G28:L36"/>
    <mergeCell ref="I14:J14"/>
    <mergeCell ref="K14:L14"/>
    <mergeCell ref="I15:J15"/>
    <mergeCell ref="K6:L6"/>
    <mergeCell ref="I7:J7"/>
    <mergeCell ref="K7:L7"/>
    <mergeCell ref="I8:J8"/>
    <mergeCell ref="K8:L8"/>
    <mergeCell ref="I9:J9"/>
    <mergeCell ref="K9:L9"/>
    <mergeCell ref="I10:J10"/>
    <mergeCell ref="A59:K59"/>
    <mergeCell ref="A60:L60"/>
    <mergeCell ref="A53:A55"/>
    <mergeCell ref="A56:A57"/>
    <mergeCell ref="A38:A40"/>
    <mergeCell ref="A41:A42"/>
    <mergeCell ref="A43:A45"/>
    <mergeCell ref="A46:A47"/>
    <mergeCell ref="A48:A50"/>
    <mergeCell ref="A51:A52"/>
    <mergeCell ref="A58:E58"/>
    <mergeCell ref="G38:J38"/>
    <mergeCell ref="G41:J41"/>
    <mergeCell ref="K40:M40"/>
    <mergeCell ref="L41:M41"/>
    <mergeCell ref="L38:M38"/>
  </mergeCells>
  <phoneticPr fontId="4"/>
  <dataValidations count="2">
    <dataValidation type="list" allowBlank="1" showInputMessage="1" showErrorMessage="1" sqref="B6 B11 B16 B21 B31 B36 B41 B46 B51 B56 B26" xr:uid="{2DFC4D0D-9279-4571-BB0D-9012CDD43CF5}">
      <formula1>"介護福祉士の総勤務時間数,10年以上の介護福祉士の総勤務時間数"</formula1>
    </dataValidation>
    <dataValidation type="list" allowBlank="1" showInputMessage="1" showErrorMessage="1" sqref="K4:L4" xr:uid="{9B4E5818-25F9-458F-A620-18D0EE6341D3}">
      <formula1>"介護福祉士,10年以上の介護福祉士"</formula1>
    </dataValidation>
  </dataValidations>
  <pageMargins left="0.59" right="0.41" top="0.4" bottom="0.34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F9C1C-4E16-4ABB-AB3C-6EA41B43D1B2}">
  <dimension ref="A1:Q66"/>
  <sheetViews>
    <sheetView zoomScale="102" zoomScaleNormal="102" workbookViewId="0">
      <selection activeCell="P36" sqref="P36"/>
    </sheetView>
  </sheetViews>
  <sheetFormatPr defaultColWidth="9" defaultRowHeight="12" customHeight="1" x14ac:dyDescent="0.55000000000000004"/>
  <cols>
    <col min="1" max="1" width="5.58203125" style="1" customWidth="1"/>
    <col min="2" max="2" width="24.6640625" style="1" customWidth="1"/>
    <col min="3" max="3" width="5.1640625" style="4" customWidth="1"/>
    <col min="4" max="4" width="7.58203125" style="2" customWidth="1"/>
    <col min="5" max="5" width="4.1640625" style="2" customWidth="1"/>
    <col min="6" max="6" width="2.6640625" style="7" customWidth="1"/>
    <col min="7" max="7" width="6" style="4" customWidth="1"/>
    <col min="8" max="8" width="3.9140625" style="4" customWidth="1"/>
    <col min="9" max="9" width="2.1640625" style="4" customWidth="1"/>
    <col min="10" max="10" width="8.1640625" style="1" customWidth="1"/>
    <col min="11" max="11" width="2" style="1" customWidth="1"/>
    <col min="12" max="12" width="8.08203125" style="1" customWidth="1"/>
    <col min="13" max="13" width="2.4140625" style="1" customWidth="1"/>
    <col min="14" max="14" width="2.33203125" style="1" customWidth="1"/>
    <col min="15" max="15" width="2.1640625" style="1" customWidth="1"/>
    <col min="16" max="16384" width="9" style="1"/>
  </cols>
  <sheetData>
    <row r="1" spans="1:17" ht="16.25" customHeight="1" x14ac:dyDescent="0.55000000000000004">
      <c r="A1" s="68" t="s">
        <v>69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7" ht="14.4" customHeight="1" thickBot="1" x14ac:dyDescent="0.6">
      <c r="A2" s="69" t="s">
        <v>71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7" ht="11.5" customHeight="1" x14ac:dyDescent="0.15">
      <c r="A3" s="109" t="s">
        <v>57</v>
      </c>
      <c r="B3" s="3" t="s">
        <v>55</v>
      </c>
      <c r="C3" s="37" t="s">
        <v>1</v>
      </c>
      <c r="D3" s="6"/>
      <c r="E3" s="11" t="s">
        <v>34</v>
      </c>
      <c r="F3" s="8"/>
      <c r="G3" s="84"/>
      <c r="H3" s="85"/>
      <c r="I3" s="72" t="s">
        <v>24</v>
      </c>
      <c r="J3" s="73"/>
      <c r="K3" s="73"/>
      <c r="L3" s="74"/>
    </row>
    <row r="4" spans="1:17" ht="11.5" customHeight="1" thickBot="1" x14ac:dyDescent="0.6">
      <c r="A4" s="110"/>
      <c r="B4" s="41" t="s">
        <v>70</v>
      </c>
      <c r="C4" s="37" t="s">
        <v>2</v>
      </c>
      <c r="D4" s="32"/>
      <c r="E4" s="12" t="s">
        <v>34</v>
      </c>
      <c r="F4" s="8"/>
      <c r="G4" s="86"/>
      <c r="H4" s="87"/>
      <c r="I4" s="75" t="s">
        <v>76</v>
      </c>
      <c r="J4" s="76"/>
      <c r="K4" s="114" t="s">
        <v>75</v>
      </c>
      <c r="L4" s="115"/>
    </row>
    <row r="5" spans="1:17" ht="11.5" customHeight="1" thickBot="1" x14ac:dyDescent="0.6">
      <c r="A5" s="110"/>
      <c r="B5" s="3" t="s">
        <v>3</v>
      </c>
      <c r="C5" s="39" t="s">
        <v>4</v>
      </c>
      <c r="D5" s="34" t="str">
        <f>IF(D3="","",ROUNDDOWN(D4/D3,1))</f>
        <v/>
      </c>
      <c r="E5" s="12" t="s">
        <v>33</v>
      </c>
      <c r="F5" s="8"/>
      <c r="G5" s="14" t="s">
        <v>57</v>
      </c>
      <c r="H5" s="17" t="s">
        <v>26</v>
      </c>
      <c r="I5" s="78" t="str">
        <f>IF(D5="","",D5)</f>
        <v/>
      </c>
      <c r="J5" s="79"/>
      <c r="K5" s="78" t="str">
        <f>IF(D7="","",D7)</f>
        <v/>
      </c>
      <c r="L5" s="80"/>
    </row>
    <row r="6" spans="1:17" ht="11.5" customHeight="1" thickBot="1" x14ac:dyDescent="0.6">
      <c r="A6" s="111" t="s">
        <v>26</v>
      </c>
      <c r="B6" s="40" t="s">
        <v>5</v>
      </c>
      <c r="C6" s="37" t="s">
        <v>6</v>
      </c>
      <c r="D6" s="35"/>
      <c r="E6" s="12" t="s">
        <v>34</v>
      </c>
      <c r="F6" s="8"/>
      <c r="G6" s="15" t="s">
        <v>57</v>
      </c>
      <c r="H6" s="12" t="s">
        <v>8</v>
      </c>
      <c r="I6" s="81" t="str">
        <f>IF(D10="","",D10)</f>
        <v/>
      </c>
      <c r="J6" s="82"/>
      <c r="K6" s="64" t="str">
        <f>IF(D12="","",D12)</f>
        <v/>
      </c>
      <c r="L6" s="66"/>
    </row>
    <row r="7" spans="1:17" ht="11.5" customHeight="1" thickBot="1" x14ac:dyDescent="0.2">
      <c r="A7" s="112"/>
      <c r="B7" s="3" t="s">
        <v>3</v>
      </c>
      <c r="C7" s="39" t="s">
        <v>7</v>
      </c>
      <c r="D7" s="34" t="str">
        <f>IF(D6="","",ROUNDDOWN(D6/D3,1))</f>
        <v/>
      </c>
      <c r="E7" s="11" t="s">
        <v>33</v>
      </c>
      <c r="F7" s="8"/>
      <c r="G7" s="15" t="s">
        <v>57</v>
      </c>
      <c r="H7" s="12" t="s">
        <v>9</v>
      </c>
      <c r="I7" s="64" t="str">
        <f>IF(D15="","",D15)</f>
        <v/>
      </c>
      <c r="J7" s="65"/>
      <c r="K7" s="64" t="str">
        <f>IF(D17="","",D17)</f>
        <v/>
      </c>
      <c r="L7" s="66"/>
    </row>
    <row r="8" spans="1:17" ht="11.5" customHeight="1" x14ac:dyDescent="0.15">
      <c r="A8" s="109" t="s">
        <v>57</v>
      </c>
      <c r="B8" s="3" t="s">
        <v>55</v>
      </c>
      <c r="C8" s="37" t="s">
        <v>1</v>
      </c>
      <c r="D8" s="33"/>
      <c r="E8" s="11" t="s">
        <v>34</v>
      </c>
      <c r="F8" s="8"/>
      <c r="G8" s="15" t="s">
        <v>57</v>
      </c>
      <c r="H8" s="12" t="s">
        <v>10</v>
      </c>
      <c r="I8" s="67" t="str">
        <f>IF(D20="","",D20)</f>
        <v/>
      </c>
      <c r="J8" s="67"/>
      <c r="K8" s="64" t="str">
        <f>IF(D22="","",D22)</f>
        <v/>
      </c>
      <c r="L8" s="66"/>
    </row>
    <row r="9" spans="1:17" ht="11.5" customHeight="1" thickBot="1" x14ac:dyDescent="0.6">
      <c r="A9" s="110"/>
      <c r="B9" s="41" t="s">
        <v>70</v>
      </c>
      <c r="C9" s="37" t="s">
        <v>2</v>
      </c>
      <c r="D9" s="32"/>
      <c r="E9" s="12" t="s">
        <v>34</v>
      </c>
      <c r="F9" s="8"/>
      <c r="G9" s="15" t="s">
        <v>57</v>
      </c>
      <c r="H9" s="12" t="s">
        <v>11</v>
      </c>
      <c r="I9" s="64" t="str">
        <f>IF(D25="","",D25)</f>
        <v/>
      </c>
      <c r="J9" s="65"/>
      <c r="K9" s="64" t="str">
        <f>IF(D27="","",D27)</f>
        <v/>
      </c>
      <c r="L9" s="66"/>
      <c r="Q9" s="36"/>
    </row>
    <row r="10" spans="1:17" ht="11.5" customHeight="1" thickBot="1" x14ac:dyDescent="0.6">
      <c r="A10" s="110"/>
      <c r="B10" s="3" t="s">
        <v>3</v>
      </c>
      <c r="C10" s="39" t="s">
        <v>4</v>
      </c>
      <c r="D10" s="34" t="str">
        <f>IF(D8="","",ROUNDDOWN(D9/D8,1))</f>
        <v/>
      </c>
      <c r="E10" s="12" t="s">
        <v>33</v>
      </c>
      <c r="F10" s="8"/>
      <c r="G10" s="15" t="s">
        <v>57</v>
      </c>
      <c r="H10" s="12" t="s">
        <v>12</v>
      </c>
      <c r="I10" s="64" t="str">
        <f>IF(D30="","",D30)</f>
        <v/>
      </c>
      <c r="J10" s="65"/>
      <c r="K10" s="64" t="str">
        <f>IF(D32="","",D32)</f>
        <v/>
      </c>
      <c r="L10" s="66"/>
    </row>
    <row r="11" spans="1:17" ht="11.5" customHeight="1" thickBot="1" x14ac:dyDescent="0.6">
      <c r="A11" s="111" t="s">
        <v>8</v>
      </c>
      <c r="B11" s="40" t="s">
        <v>5</v>
      </c>
      <c r="C11" s="37" t="s">
        <v>6</v>
      </c>
      <c r="D11" s="35"/>
      <c r="E11" s="12" t="s">
        <v>34</v>
      </c>
      <c r="F11" s="8"/>
      <c r="G11" s="15" t="s">
        <v>57</v>
      </c>
      <c r="H11" s="12" t="s">
        <v>27</v>
      </c>
      <c r="I11" s="64" t="str">
        <f>IF(D35="","",D35)</f>
        <v/>
      </c>
      <c r="J11" s="65"/>
      <c r="K11" s="64" t="str">
        <f>IF(D37="","",D37)</f>
        <v/>
      </c>
      <c r="L11" s="66"/>
    </row>
    <row r="12" spans="1:17" ht="11.5" customHeight="1" thickBot="1" x14ac:dyDescent="0.2">
      <c r="A12" s="112"/>
      <c r="B12" s="3" t="s">
        <v>3</v>
      </c>
      <c r="C12" s="39" t="s">
        <v>7</v>
      </c>
      <c r="D12" s="34" t="str">
        <f t="shared" ref="D12" si="0">IF(D11="","",ROUNDDOWN(D11/D8,1))</f>
        <v/>
      </c>
      <c r="E12" s="11" t="s">
        <v>33</v>
      </c>
      <c r="F12" s="8"/>
      <c r="G12" s="15" t="s">
        <v>57</v>
      </c>
      <c r="H12" s="12" t="s">
        <v>28</v>
      </c>
      <c r="I12" s="64" t="str">
        <f>IF(D40="","",D40)</f>
        <v/>
      </c>
      <c r="J12" s="65"/>
      <c r="K12" s="64" t="str">
        <f>IF(D42="","",D42)</f>
        <v/>
      </c>
      <c r="L12" s="66"/>
    </row>
    <row r="13" spans="1:17" ht="11.5" customHeight="1" x14ac:dyDescent="0.15">
      <c r="A13" s="109" t="s">
        <v>57</v>
      </c>
      <c r="B13" s="3" t="s">
        <v>55</v>
      </c>
      <c r="C13" s="37" t="s">
        <v>1</v>
      </c>
      <c r="D13" s="33"/>
      <c r="E13" s="11" t="s">
        <v>34</v>
      </c>
      <c r="F13" s="8"/>
      <c r="G13" s="15" t="s">
        <v>57</v>
      </c>
      <c r="H13" s="12" t="s">
        <v>29</v>
      </c>
      <c r="I13" s="64" t="str">
        <f>IF(D45="","",D45)</f>
        <v/>
      </c>
      <c r="J13" s="65"/>
      <c r="K13" s="64" t="str">
        <f>IF(D47="","",D47)</f>
        <v/>
      </c>
      <c r="L13" s="66"/>
    </row>
    <row r="14" spans="1:17" ht="11.5" customHeight="1" thickBot="1" x14ac:dyDescent="0.6">
      <c r="A14" s="110"/>
      <c r="B14" s="41" t="s">
        <v>70</v>
      </c>
      <c r="C14" s="37" t="s">
        <v>2</v>
      </c>
      <c r="D14" s="32"/>
      <c r="E14" s="12" t="s">
        <v>34</v>
      </c>
      <c r="F14" s="8"/>
      <c r="G14" s="15" t="s">
        <v>57</v>
      </c>
      <c r="H14" s="12" t="s">
        <v>40</v>
      </c>
      <c r="I14" s="64" t="str">
        <f>IF(D50="","",D50)</f>
        <v/>
      </c>
      <c r="J14" s="65"/>
      <c r="K14" s="64" t="str">
        <f>IF(D52="","",D52)</f>
        <v/>
      </c>
      <c r="L14" s="66"/>
    </row>
    <row r="15" spans="1:17" ht="11.5" customHeight="1" thickBot="1" x14ac:dyDescent="0.6">
      <c r="A15" s="110"/>
      <c r="B15" s="3" t="s">
        <v>3</v>
      </c>
      <c r="C15" s="39" t="s">
        <v>4</v>
      </c>
      <c r="D15" s="34" t="str">
        <f>IF(D13="","",ROUNDDOWN(D14/D13,1))</f>
        <v/>
      </c>
      <c r="E15" s="12" t="s">
        <v>33</v>
      </c>
      <c r="F15" s="8"/>
      <c r="G15" s="16" t="s">
        <v>57</v>
      </c>
      <c r="H15" s="18" t="s">
        <v>41</v>
      </c>
      <c r="I15" s="93" t="str">
        <f>IF(D55="","",D55)</f>
        <v/>
      </c>
      <c r="J15" s="94"/>
      <c r="K15" s="93" t="str">
        <f>IF(D57="","",D57)</f>
        <v/>
      </c>
      <c r="L15" s="98"/>
    </row>
    <row r="16" spans="1:17" ht="11.5" customHeight="1" thickTop="1" thickBot="1" x14ac:dyDescent="0.6">
      <c r="A16" s="111" t="s">
        <v>9</v>
      </c>
      <c r="B16" s="40" t="s">
        <v>5</v>
      </c>
      <c r="C16" s="37" t="s">
        <v>6</v>
      </c>
      <c r="D16" s="35"/>
      <c r="E16" s="12" t="s">
        <v>34</v>
      </c>
      <c r="F16" s="8"/>
      <c r="G16" s="95" t="s">
        <v>30</v>
      </c>
      <c r="H16" s="96"/>
      <c r="I16" s="55" t="s">
        <v>37</v>
      </c>
      <c r="J16" s="54" t="str">
        <f>IF(I5="","",SUM(I5:J15))</f>
        <v/>
      </c>
      <c r="K16" s="56" t="s">
        <v>38</v>
      </c>
      <c r="L16" s="57" t="str">
        <f>IF(K5="","",SUM(K5:L15))</f>
        <v/>
      </c>
    </row>
    <row r="17" spans="1:14" ht="11.5" customHeight="1" thickBot="1" x14ac:dyDescent="0.2">
      <c r="A17" s="112"/>
      <c r="B17" s="3" t="s">
        <v>3</v>
      </c>
      <c r="C17" s="39" t="s">
        <v>7</v>
      </c>
      <c r="D17" s="34" t="str">
        <f>IF(D16="","",ROUNDDOWN(D16/D13,1))</f>
        <v/>
      </c>
      <c r="E17" s="11" t="s">
        <v>33</v>
      </c>
      <c r="F17" s="8"/>
      <c r="G17" s="9"/>
      <c r="H17" s="9"/>
      <c r="I17" s="9"/>
      <c r="J17" s="8"/>
      <c r="K17" s="8"/>
      <c r="L17" s="8"/>
    </row>
    <row r="18" spans="1:14" ht="11.5" customHeight="1" thickBot="1" x14ac:dyDescent="0.2">
      <c r="A18" s="109" t="s">
        <v>57</v>
      </c>
      <c r="B18" s="3" t="s">
        <v>55</v>
      </c>
      <c r="C18" s="37" t="s">
        <v>1</v>
      </c>
      <c r="D18" s="33"/>
      <c r="E18" s="11" t="s">
        <v>34</v>
      </c>
      <c r="F18" s="8"/>
      <c r="G18" s="9"/>
      <c r="H18" s="9"/>
      <c r="I18" s="9"/>
      <c r="J18" s="20" t="s">
        <v>42</v>
      </c>
      <c r="K18" s="8"/>
      <c r="L18" s="20" t="s">
        <v>43</v>
      </c>
      <c r="M18" s="31"/>
      <c r="N18" s="1" t="s">
        <v>54</v>
      </c>
    </row>
    <row r="19" spans="1:14" ht="11.5" customHeight="1" thickBot="1" x14ac:dyDescent="0.6">
      <c r="A19" s="110"/>
      <c r="B19" s="41" t="s">
        <v>70</v>
      </c>
      <c r="C19" s="37" t="s">
        <v>2</v>
      </c>
      <c r="D19" s="32"/>
      <c r="E19" s="12" t="s">
        <v>34</v>
      </c>
      <c r="F19" s="8"/>
      <c r="G19" s="9"/>
      <c r="H19" s="9"/>
      <c r="I19" s="9"/>
      <c r="J19" s="8" t="s">
        <v>44</v>
      </c>
      <c r="K19" s="8"/>
      <c r="L19" s="8" t="s">
        <v>45</v>
      </c>
    </row>
    <row r="20" spans="1:14" ht="11.5" customHeight="1" thickBot="1" x14ac:dyDescent="0.6">
      <c r="A20" s="110"/>
      <c r="B20" s="3" t="s">
        <v>3</v>
      </c>
      <c r="C20" s="39" t="s">
        <v>4</v>
      </c>
      <c r="D20" s="34" t="str">
        <f t="shared" ref="D20" si="1">IF(D18="","",ROUNDDOWN(D19/D18,1))</f>
        <v/>
      </c>
      <c r="E20" s="12" t="s">
        <v>33</v>
      </c>
      <c r="F20" s="8"/>
      <c r="G20" s="88" t="s">
        <v>39</v>
      </c>
      <c r="H20" s="89"/>
      <c r="I20" s="9"/>
      <c r="J20" s="30" t="str">
        <f>IF(I5="","",ROUNDDOWN(J16/M18,2))</f>
        <v/>
      </c>
      <c r="K20" s="8"/>
      <c r="L20" s="30" t="str">
        <f>IF(K5="","",ROUNDDOWN(L16/M18,2))</f>
        <v/>
      </c>
    </row>
    <row r="21" spans="1:14" ht="11.5" customHeight="1" thickBot="1" x14ac:dyDescent="0.6">
      <c r="A21" s="111" t="s">
        <v>10</v>
      </c>
      <c r="B21" s="40" t="s">
        <v>53</v>
      </c>
      <c r="C21" s="37" t="s">
        <v>6</v>
      </c>
      <c r="D21" s="35"/>
      <c r="E21" s="12" t="s">
        <v>34</v>
      </c>
      <c r="F21" s="8"/>
      <c r="G21" s="97"/>
      <c r="H21" s="97"/>
      <c r="I21" s="13"/>
      <c r="J21" s="8"/>
      <c r="K21" s="8"/>
      <c r="L21" s="8"/>
    </row>
    <row r="22" spans="1:14" ht="11.5" customHeight="1" thickBot="1" x14ac:dyDescent="0.2">
      <c r="A22" s="112"/>
      <c r="B22" s="3" t="s">
        <v>3</v>
      </c>
      <c r="C22" s="39" t="s">
        <v>7</v>
      </c>
      <c r="D22" s="34" t="str">
        <f t="shared" ref="D22" si="2">IF(D21="","",ROUNDDOWN(D21/D18,1))</f>
        <v/>
      </c>
      <c r="E22" s="11" t="s">
        <v>33</v>
      </c>
      <c r="F22" s="8"/>
      <c r="G22" s="9"/>
      <c r="H22" s="9"/>
      <c r="I22" s="9"/>
      <c r="J22" s="8"/>
      <c r="K22" s="8"/>
      <c r="L22" s="8"/>
    </row>
    <row r="23" spans="1:14" ht="11.5" customHeight="1" thickBot="1" x14ac:dyDescent="0.2">
      <c r="A23" s="109" t="s">
        <v>57</v>
      </c>
      <c r="B23" s="3" t="s">
        <v>55</v>
      </c>
      <c r="C23" s="37" t="s">
        <v>1</v>
      </c>
      <c r="D23" s="33"/>
      <c r="E23" s="11" t="s">
        <v>34</v>
      </c>
      <c r="F23" s="10" t="s">
        <v>45</v>
      </c>
      <c r="G23" s="91" t="str">
        <f>IF(L20="","",L20)</f>
        <v/>
      </c>
      <c r="H23" s="92"/>
      <c r="I23" s="38" t="s">
        <v>49</v>
      </c>
      <c r="J23" s="8"/>
      <c r="K23" s="8"/>
      <c r="L23" s="8" t="s">
        <v>48</v>
      </c>
    </row>
    <row r="24" spans="1:14" ht="11.5" customHeight="1" thickBot="1" x14ac:dyDescent="0.6">
      <c r="A24" s="110"/>
      <c r="B24" s="41" t="s">
        <v>70</v>
      </c>
      <c r="C24" s="37" t="s">
        <v>2</v>
      </c>
      <c r="D24" s="32"/>
      <c r="E24" s="12" t="s">
        <v>34</v>
      </c>
      <c r="F24" s="10"/>
      <c r="G24" s="9"/>
      <c r="H24" s="9"/>
      <c r="I24" s="38"/>
      <c r="J24" s="21" t="s">
        <v>46</v>
      </c>
      <c r="K24" s="8"/>
      <c r="L24" s="30" t="str">
        <f>IF(G23="","",ROUNDDOWN(G23/G25,4)*100)</f>
        <v/>
      </c>
      <c r="M24" s="1" t="s">
        <v>47</v>
      </c>
    </row>
    <row r="25" spans="1:14" ht="11.5" customHeight="1" thickBot="1" x14ac:dyDescent="0.6">
      <c r="A25" s="110"/>
      <c r="B25" s="3" t="s">
        <v>3</v>
      </c>
      <c r="C25" s="39" t="s">
        <v>4</v>
      </c>
      <c r="D25" s="34" t="str">
        <f t="shared" ref="D25" si="3">IF(D23="","",ROUNDDOWN(D24/D23,1))</f>
        <v/>
      </c>
      <c r="E25" s="12" t="s">
        <v>33</v>
      </c>
      <c r="F25" s="10" t="s">
        <v>44</v>
      </c>
      <c r="G25" s="91" t="str">
        <f>IF(J20="","",J20)</f>
        <v/>
      </c>
      <c r="H25" s="92"/>
      <c r="I25" s="38" t="s">
        <v>49</v>
      </c>
      <c r="J25" s="8"/>
      <c r="K25" s="8"/>
      <c r="L25" s="8"/>
    </row>
    <row r="26" spans="1:14" ht="11.5" customHeight="1" thickBot="1" x14ac:dyDescent="0.6">
      <c r="A26" s="111" t="s">
        <v>11</v>
      </c>
      <c r="B26" s="40" t="s">
        <v>5</v>
      </c>
      <c r="C26" s="37" t="s">
        <v>6</v>
      </c>
      <c r="D26" s="35"/>
      <c r="E26" s="12" t="s">
        <v>34</v>
      </c>
      <c r="F26" s="8"/>
      <c r="G26" s="9"/>
      <c r="H26" s="9"/>
      <c r="I26" s="9"/>
      <c r="J26" s="8"/>
      <c r="K26" s="8"/>
      <c r="L26" s="8"/>
    </row>
    <row r="27" spans="1:14" ht="11.5" customHeight="1" thickBot="1" x14ac:dyDescent="0.2">
      <c r="A27" s="112"/>
      <c r="B27" s="3" t="s">
        <v>3</v>
      </c>
      <c r="C27" s="39" t="s">
        <v>7</v>
      </c>
      <c r="D27" s="34" t="str">
        <f t="shared" ref="D27" si="4">IF(D26="","",ROUNDDOWN(D26/D23,1))</f>
        <v/>
      </c>
      <c r="E27" s="11" t="s">
        <v>33</v>
      </c>
      <c r="F27" s="8"/>
      <c r="G27" s="63"/>
      <c r="H27" s="63"/>
      <c r="I27" s="63"/>
      <c r="J27" s="63"/>
      <c r="K27" s="63"/>
      <c r="L27" s="63"/>
      <c r="M27" s="63"/>
    </row>
    <row r="28" spans="1:14" ht="11.5" customHeight="1" x14ac:dyDescent="0.15">
      <c r="A28" s="109" t="s">
        <v>57</v>
      </c>
      <c r="B28" s="3" t="s">
        <v>55</v>
      </c>
      <c r="C28" s="37" t="s">
        <v>1</v>
      </c>
      <c r="D28" s="33"/>
      <c r="E28" s="11" t="s">
        <v>34</v>
      </c>
      <c r="F28" s="8"/>
      <c r="G28" s="100" t="s">
        <v>84</v>
      </c>
      <c r="H28" s="101"/>
      <c r="I28" s="101"/>
      <c r="J28" s="101"/>
      <c r="K28" s="101"/>
      <c r="L28" s="102"/>
      <c r="M28" s="44"/>
    </row>
    <row r="29" spans="1:14" ht="11.5" customHeight="1" thickBot="1" x14ac:dyDescent="0.6">
      <c r="A29" s="110"/>
      <c r="B29" s="41" t="s">
        <v>70</v>
      </c>
      <c r="C29" s="37" t="s">
        <v>2</v>
      </c>
      <c r="D29" s="32"/>
      <c r="E29" s="12" t="s">
        <v>34</v>
      </c>
      <c r="F29" s="8"/>
      <c r="G29" s="103"/>
      <c r="H29" s="104"/>
      <c r="I29" s="104"/>
      <c r="J29" s="104"/>
      <c r="K29" s="104"/>
      <c r="L29" s="105"/>
      <c r="M29" s="44"/>
    </row>
    <row r="30" spans="1:14" ht="11.5" customHeight="1" thickBot="1" x14ac:dyDescent="0.6">
      <c r="A30" s="110"/>
      <c r="B30" s="3" t="s">
        <v>3</v>
      </c>
      <c r="C30" s="39" t="s">
        <v>4</v>
      </c>
      <c r="D30" s="34" t="str">
        <f t="shared" ref="D30" si="5">IF(D28="","",ROUNDDOWN(D29/D28,1))</f>
        <v/>
      </c>
      <c r="E30" s="12" t="s">
        <v>33</v>
      </c>
      <c r="F30" s="8"/>
      <c r="G30" s="103"/>
      <c r="H30" s="104"/>
      <c r="I30" s="104"/>
      <c r="J30" s="104"/>
      <c r="K30" s="104"/>
      <c r="L30" s="105"/>
    </row>
    <row r="31" spans="1:14" ht="11.5" customHeight="1" thickBot="1" x14ac:dyDescent="0.6">
      <c r="A31" s="111" t="s">
        <v>12</v>
      </c>
      <c r="B31" s="40" t="s">
        <v>5</v>
      </c>
      <c r="C31" s="37" t="s">
        <v>6</v>
      </c>
      <c r="D31" s="35"/>
      <c r="E31" s="12" t="s">
        <v>34</v>
      </c>
      <c r="F31" s="8"/>
      <c r="G31" s="103"/>
      <c r="H31" s="104"/>
      <c r="I31" s="104"/>
      <c r="J31" s="104"/>
      <c r="K31" s="104"/>
      <c r="L31" s="105"/>
    </row>
    <row r="32" spans="1:14" ht="11.5" customHeight="1" thickBot="1" x14ac:dyDescent="0.2">
      <c r="A32" s="112"/>
      <c r="B32" s="3" t="s">
        <v>3</v>
      </c>
      <c r="C32" s="39" t="s">
        <v>7</v>
      </c>
      <c r="D32" s="34" t="str">
        <f t="shared" ref="D32" si="6">IF(D31="","",ROUNDDOWN(D31/D28,1))</f>
        <v/>
      </c>
      <c r="E32" s="11" t="s">
        <v>33</v>
      </c>
      <c r="F32" s="8"/>
      <c r="G32" s="103"/>
      <c r="H32" s="104"/>
      <c r="I32" s="104"/>
      <c r="J32" s="104"/>
      <c r="K32" s="104"/>
      <c r="L32" s="105"/>
      <c r="M32" s="43"/>
    </row>
    <row r="33" spans="1:13" ht="11.5" customHeight="1" x14ac:dyDescent="0.15">
      <c r="A33" s="109" t="s">
        <v>57</v>
      </c>
      <c r="B33" s="3" t="s">
        <v>55</v>
      </c>
      <c r="C33" s="37" t="s">
        <v>1</v>
      </c>
      <c r="D33" s="33"/>
      <c r="E33" s="11" t="s">
        <v>34</v>
      </c>
      <c r="F33" s="8"/>
      <c r="G33" s="103"/>
      <c r="H33" s="104"/>
      <c r="I33" s="104"/>
      <c r="J33" s="104"/>
      <c r="K33" s="104"/>
      <c r="L33" s="105"/>
      <c r="M33" s="43"/>
    </row>
    <row r="34" spans="1:13" ht="11.5" customHeight="1" thickBot="1" x14ac:dyDescent="0.6">
      <c r="A34" s="110"/>
      <c r="B34" s="41" t="s">
        <v>70</v>
      </c>
      <c r="C34" s="37" t="s">
        <v>2</v>
      </c>
      <c r="D34" s="32"/>
      <c r="E34" s="12" t="s">
        <v>34</v>
      </c>
      <c r="F34" s="8"/>
      <c r="G34" s="103"/>
      <c r="H34" s="104"/>
      <c r="I34" s="104"/>
      <c r="J34" s="104"/>
      <c r="K34" s="104"/>
      <c r="L34" s="105"/>
      <c r="M34" s="43"/>
    </row>
    <row r="35" spans="1:13" ht="11.5" customHeight="1" thickBot="1" x14ac:dyDescent="0.6">
      <c r="A35" s="110"/>
      <c r="B35" s="3" t="s">
        <v>3</v>
      </c>
      <c r="C35" s="39" t="s">
        <v>4</v>
      </c>
      <c r="D35" s="34" t="str">
        <f t="shared" ref="D35" si="7">IF(D33="","",ROUNDDOWN(D34/D33,1))</f>
        <v/>
      </c>
      <c r="E35" s="12" t="s">
        <v>33</v>
      </c>
      <c r="F35" s="8"/>
      <c r="G35" s="103"/>
      <c r="H35" s="104"/>
      <c r="I35" s="104"/>
      <c r="J35" s="104"/>
      <c r="K35" s="104"/>
      <c r="L35" s="105"/>
      <c r="M35" s="43"/>
    </row>
    <row r="36" spans="1:13" ht="11.5" customHeight="1" thickBot="1" x14ac:dyDescent="0.6">
      <c r="A36" s="111" t="s">
        <v>27</v>
      </c>
      <c r="B36" s="40" t="s">
        <v>5</v>
      </c>
      <c r="C36" s="37" t="s">
        <v>6</v>
      </c>
      <c r="D36" s="35"/>
      <c r="E36" s="12" t="s">
        <v>34</v>
      </c>
      <c r="F36" s="8"/>
      <c r="G36" s="103"/>
      <c r="H36" s="104"/>
      <c r="I36" s="104"/>
      <c r="J36" s="104"/>
      <c r="K36" s="104"/>
      <c r="L36" s="105"/>
      <c r="M36" s="43"/>
    </row>
    <row r="37" spans="1:13" ht="11.5" customHeight="1" thickBot="1" x14ac:dyDescent="0.2">
      <c r="A37" s="112"/>
      <c r="B37" s="3" t="s">
        <v>3</v>
      </c>
      <c r="C37" s="39" t="s">
        <v>7</v>
      </c>
      <c r="D37" s="34" t="str">
        <f t="shared" ref="D37" si="8">IF(D36="","",ROUNDDOWN(D36/D33,1))</f>
        <v/>
      </c>
      <c r="E37" s="11" t="s">
        <v>33</v>
      </c>
      <c r="F37" s="8"/>
      <c r="G37" s="103"/>
      <c r="H37" s="104"/>
      <c r="I37" s="104"/>
      <c r="J37" s="104"/>
      <c r="K37" s="104"/>
      <c r="L37" s="105"/>
      <c r="M37" s="43"/>
    </row>
    <row r="38" spans="1:13" ht="11.5" customHeight="1" x14ac:dyDescent="0.15">
      <c r="A38" s="109" t="s">
        <v>57</v>
      </c>
      <c r="B38" s="3" t="s">
        <v>55</v>
      </c>
      <c r="C38" s="37" t="s">
        <v>1</v>
      </c>
      <c r="D38" s="33"/>
      <c r="E38" s="11" t="s">
        <v>34</v>
      </c>
      <c r="F38" s="8"/>
      <c r="G38" s="103"/>
      <c r="H38" s="104"/>
      <c r="I38" s="104"/>
      <c r="J38" s="104"/>
      <c r="K38" s="104"/>
      <c r="L38" s="105"/>
    </row>
    <row r="39" spans="1:13" ht="11.5" customHeight="1" thickBot="1" x14ac:dyDescent="0.6">
      <c r="A39" s="110"/>
      <c r="B39" s="41" t="s">
        <v>70</v>
      </c>
      <c r="C39" s="37" t="s">
        <v>2</v>
      </c>
      <c r="D39" s="32"/>
      <c r="E39" s="12" t="s">
        <v>34</v>
      </c>
      <c r="F39" s="8"/>
      <c r="G39" s="103"/>
      <c r="H39" s="104"/>
      <c r="I39" s="104"/>
      <c r="J39" s="104"/>
      <c r="K39" s="104"/>
      <c r="L39" s="105"/>
    </row>
    <row r="40" spans="1:13" ht="11.5" customHeight="1" thickBot="1" x14ac:dyDescent="0.6">
      <c r="A40" s="110"/>
      <c r="B40" s="3" t="s">
        <v>3</v>
      </c>
      <c r="C40" s="39" t="s">
        <v>4</v>
      </c>
      <c r="D40" s="34" t="str">
        <f t="shared" ref="D40" si="9">IF(D38="","",ROUNDDOWN(D39/D38,1))</f>
        <v/>
      </c>
      <c r="E40" s="12" t="s">
        <v>33</v>
      </c>
      <c r="F40" s="8"/>
      <c r="G40" s="103"/>
      <c r="H40" s="104"/>
      <c r="I40" s="104"/>
      <c r="J40" s="104"/>
      <c r="K40" s="104"/>
      <c r="L40" s="105"/>
    </row>
    <row r="41" spans="1:13" ht="11.5" customHeight="1" thickBot="1" x14ac:dyDescent="0.6">
      <c r="A41" s="111" t="s">
        <v>28</v>
      </c>
      <c r="B41" s="40" t="s">
        <v>5</v>
      </c>
      <c r="C41" s="37" t="s">
        <v>6</v>
      </c>
      <c r="D41" s="35"/>
      <c r="E41" s="12" t="s">
        <v>34</v>
      </c>
      <c r="F41" s="8"/>
      <c r="G41" s="103"/>
      <c r="H41" s="104"/>
      <c r="I41" s="104"/>
      <c r="J41" s="104"/>
      <c r="K41" s="104"/>
      <c r="L41" s="105"/>
      <c r="M41" s="51"/>
    </row>
    <row r="42" spans="1:13" ht="11.5" customHeight="1" thickBot="1" x14ac:dyDescent="0.2">
      <c r="A42" s="112"/>
      <c r="B42" s="3" t="s">
        <v>3</v>
      </c>
      <c r="C42" s="39" t="s">
        <v>7</v>
      </c>
      <c r="D42" s="34" t="str">
        <f t="shared" ref="D42" si="10">IF(D41="","",ROUNDDOWN(D41/D38,1))</f>
        <v/>
      </c>
      <c r="E42" s="11" t="s">
        <v>33</v>
      </c>
      <c r="F42" s="8"/>
      <c r="G42" s="103"/>
      <c r="H42" s="104"/>
      <c r="I42" s="104"/>
      <c r="J42" s="104"/>
      <c r="K42" s="104"/>
      <c r="L42" s="105"/>
      <c r="M42" s="52"/>
    </row>
    <row r="43" spans="1:13" ht="11.5" customHeight="1" x14ac:dyDescent="0.15">
      <c r="A43" s="109" t="s">
        <v>57</v>
      </c>
      <c r="B43" s="3" t="s">
        <v>55</v>
      </c>
      <c r="C43" s="37" t="s">
        <v>1</v>
      </c>
      <c r="D43" s="33"/>
      <c r="E43" s="11" t="s">
        <v>34</v>
      </c>
      <c r="F43" s="8"/>
      <c r="G43" s="103"/>
      <c r="H43" s="104"/>
      <c r="I43" s="104"/>
      <c r="J43" s="104"/>
      <c r="K43" s="104"/>
      <c r="L43" s="105"/>
      <c r="M43" s="49"/>
    </row>
    <row r="44" spans="1:13" ht="11.5" customHeight="1" thickBot="1" x14ac:dyDescent="0.6">
      <c r="A44" s="110"/>
      <c r="B44" s="41" t="s">
        <v>70</v>
      </c>
      <c r="C44" s="37" t="s">
        <v>2</v>
      </c>
      <c r="D44" s="32"/>
      <c r="E44" s="12" t="s">
        <v>34</v>
      </c>
      <c r="F44" s="8"/>
      <c r="G44" s="103"/>
      <c r="H44" s="104"/>
      <c r="I44" s="104"/>
      <c r="J44" s="104"/>
      <c r="K44" s="104"/>
      <c r="L44" s="105"/>
      <c r="M44" s="44"/>
    </row>
    <row r="45" spans="1:13" ht="11.5" customHeight="1" thickBot="1" x14ac:dyDescent="0.6">
      <c r="A45" s="110"/>
      <c r="B45" s="3" t="s">
        <v>3</v>
      </c>
      <c r="C45" s="39" t="s">
        <v>4</v>
      </c>
      <c r="D45" s="34" t="str">
        <f t="shared" ref="D45" si="11">IF(D43="","",ROUNDDOWN(D44/D43,1))</f>
        <v/>
      </c>
      <c r="E45" s="12" t="s">
        <v>33</v>
      </c>
      <c r="F45" s="8"/>
      <c r="G45" s="103"/>
      <c r="H45" s="104"/>
      <c r="I45" s="104"/>
      <c r="J45" s="104"/>
      <c r="K45" s="104"/>
      <c r="L45" s="105"/>
    </row>
    <row r="46" spans="1:13" ht="11.5" customHeight="1" thickBot="1" x14ac:dyDescent="0.6">
      <c r="A46" s="111" t="s">
        <v>29</v>
      </c>
      <c r="B46" s="40" t="s">
        <v>5</v>
      </c>
      <c r="C46" s="37" t="s">
        <v>6</v>
      </c>
      <c r="D46" s="35"/>
      <c r="E46" s="12" t="s">
        <v>34</v>
      </c>
      <c r="F46" s="8"/>
      <c r="G46" s="106"/>
      <c r="H46" s="107"/>
      <c r="I46" s="107"/>
      <c r="J46" s="107"/>
      <c r="K46" s="107"/>
      <c r="L46" s="108"/>
    </row>
    <row r="47" spans="1:13" ht="11.5" customHeight="1" thickBot="1" x14ac:dyDescent="0.2">
      <c r="A47" s="112"/>
      <c r="B47" s="3" t="s">
        <v>3</v>
      </c>
      <c r="C47" s="39" t="s">
        <v>7</v>
      </c>
      <c r="D47" s="34" t="str">
        <f t="shared" ref="D47" si="12">IF(D46="","",ROUNDDOWN(D46/D43,1))</f>
        <v/>
      </c>
      <c r="E47" s="11" t="s">
        <v>33</v>
      </c>
      <c r="F47" s="8"/>
      <c r="G47" s="53"/>
      <c r="H47" s="53"/>
      <c r="I47" s="53"/>
      <c r="J47" s="53"/>
      <c r="K47" s="53"/>
      <c r="L47" s="53"/>
    </row>
    <row r="48" spans="1:13" ht="11.5" customHeight="1" x14ac:dyDescent="0.15">
      <c r="A48" s="109" t="s">
        <v>57</v>
      </c>
      <c r="B48" s="3" t="s">
        <v>55</v>
      </c>
      <c r="C48" s="37" t="s">
        <v>1</v>
      </c>
      <c r="D48" s="33"/>
      <c r="E48" s="11" t="s">
        <v>34</v>
      </c>
      <c r="F48" s="8"/>
      <c r="G48" s="9"/>
      <c r="H48" s="9"/>
      <c r="I48" s="9"/>
      <c r="J48" s="8"/>
      <c r="K48" s="8"/>
      <c r="L48" s="8"/>
    </row>
    <row r="49" spans="1:13" ht="11.5" customHeight="1" thickBot="1" x14ac:dyDescent="0.6">
      <c r="A49" s="110"/>
      <c r="B49" s="41" t="s">
        <v>70</v>
      </c>
      <c r="C49" s="37" t="s">
        <v>2</v>
      </c>
      <c r="D49" s="32"/>
      <c r="E49" s="12" t="s">
        <v>34</v>
      </c>
      <c r="F49" s="8"/>
      <c r="G49" s="62" t="s">
        <v>72</v>
      </c>
      <c r="H49" s="62"/>
      <c r="I49" s="62"/>
      <c r="J49" s="62"/>
      <c r="K49" s="50" t="s">
        <v>66</v>
      </c>
      <c r="L49" s="60" t="s">
        <v>73</v>
      </c>
      <c r="M49" s="60"/>
    </row>
    <row r="50" spans="1:13" ht="11.5" customHeight="1" thickBot="1" x14ac:dyDescent="0.6">
      <c r="A50" s="110"/>
      <c r="B50" s="3" t="s">
        <v>3</v>
      </c>
      <c r="C50" s="39" t="s">
        <v>4</v>
      </c>
      <c r="D50" s="34" t="str">
        <f t="shared" ref="D50" si="13">IF(D48="","",ROUNDDOWN(D49/D48,1))</f>
        <v/>
      </c>
      <c r="E50" s="12" t="s">
        <v>33</v>
      </c>
      <c r="F50" s="8"/>
      <c r="G50" s="48"/>
      <c r="H50" s="48"/>
      <c r="I50" s="48"/>
      <c r="J50" s="48"/>
      <c r="K50" s="50" t="s">
        <v>67</v>
      </c>
      <c r="L50" s="61" t="s">
        <v>74</v>
      </c>
      <c r="M50" s="61"/>
    </row>
    <row r="51" spans="1:13" ht="11.5" customHeight="1" thickBot="1" x14ac:dyDescent="0.6">
      <c r="A51" s="111" t="s">
        <v>40</v>
      </c>
      <c r="B51" s="40" t="s">
        <v>5</v>
      </c>
      <c r="C51" s="37" t="s">
        <v>6</v>
      </c>
      <c r="D51" s="35"/>
      <c r="E51" s="12" t="s">
        <v>34</v>
      </c>
      <c r="F51" s="8"/>
      <c r="G51" s="9"/>
      <c r="H51" s="9"/>
      <c r="I51" s="9"/>
      <c r="J51" s="8"/>
      <c r="K51" s="8"/>
      <c r="L51" s="8"/>
    </row>
    <row r="52" spans="1:13" ht="11.5" customHeight="1" thickBot="1" x14ac:dyDescent="0.2">
      <c r="A52" s="112"/>
      <c r="B52" s="3" t="s">
        <v>3</v>
      </c>
      <c r="C52" s="39" t="s">
        <v>7</v>
      </c>
      <c r="D52" s="34" t="str">
        <f t="shared" ref="D52" si="14">IF(D51="","",ROUNDDOWN(D51/D48,1))</f>
        <v/>
      </c>
      <c r="E52" s="11" t="s">
        <v>33</v>
      </c>
      <c r="F52" s="8"/>
      <c r="G52" s="9"/>
      <c r="H52" s="9"/>
      <c r="I52" s="9"/>
      <c r="J52" s="8"/>
      <c r="K52" s="8"/>
      <c r="L52" s="8"/>
    </row>
    <row r="53" spans="1:13" ht="11.5" customHeight="1" x14ac:dyDescent="0.15">
      <c r="A53" s="109" t="s">
        <v>57</v>
      </c>
      <c r="B53" s="3" t="s">
        <v>55</v>
      </c>
      <c r="C53" s="37" t="s">
        <v>1</v>
      </c>
      <c r="D53" s="33"/>
      <c r="E53" s="11" t="s">
        <v>34</v>
      </c>
      <c r="F53" s="8"/>
      <c r="G53" s="9"/>
      <c r="H53" s="9"/>
      <c r="I53" s="9"/>
      <c r="J53" s="8"/>
      <c r="K53" s="8"/>
      <c r="L53" s="8"/>
    </row>
    <row r="54" spans="1:13" ht="11.5" customHeight="1" thickBot="1" x14ac:dyDescent="0.6">
      <c r="A54" s="110"/>
      <c r="B54" s="41" t="s">
        <v>70</v>
      </c>
      <c r="C54" s="37" t="s">
        <v>2</v>
      </c>
      <c r="D54" s="32"/>
      <c r="E54" s="12" t="s">
        <v>34</v>
      </c>
      <c r="F54" s="8"/>
      <c r="G54" s="9"/>
      <c r="H54" s="9"/>
      <c r="I54" s="9"/>
      <c r="J54" s="8"/>
      <c r="K54" s="8"/>
      <c r="L54" s="8"/>
    </row>
    <row r="55" spans="1:13" ht="11.5" customHeight="1" thickBot="1" x14ac:dyDescent="0.6">
      <c r="A55" s="110"/>
      <c r="B55" s="3" t="s">
        <v>3</v>
      </c>
      <c r="C55" s="39" t="s">
        <v>4</v>
      </c>
      <c r="D55" s="34" t="str">
        <f t="shared" ref="D55" si="15">IF(D53="","",ROUNDDOWN(D54/D53,1))</f>
        <v/>
      </c>
      <c r="E55" s="12" t="s">
        <v>33</v>
      </c>
      <c r="F55" s="8"/>
      <c r="G55" s="9"/>
      <c r="H55" s="9"/>
      <c r="I55" s="9"/>
      <c r="J55" s="8"/>
      <c r="K55" s="8"/>
      <c r="L55" s="8"/>
    </row>
    <row r="56" spans="1:13" ht="11.5" customHeight="1" thickBot="1" x14ac:dyDescent="0.6">
      <c r="A56" s="111" t="s">
        <v>41</v>
      </c>
      <c r="B56" s="40" t="s">
        <v>5</v>
      </c>
      <c r="C56" s="37" t="s">
        <v>6</v>
      </c>
      <c r="D56" s="35"/>
      <c r="E56" s="12" t="s">
        <v>34</v>
      </c>
      <c r="F56" s="8"/>
      <c r="G56" s="9"/>
      <c r="H56" s="9"/>
      <c r="I56" s="9"/>
      <c r="J56" s="8"/>
      <c r="K56" s="8"/>
      <c r="L56" s="8"/>
    </row>
    <row r="57" spans="1:13" ht="11.5" customHeight="1" thickBot="1" x14ac:dyDescent="0.2">
      <c r="A57" s="112"/>
      <c r="B57" s="3" t="s">
        <v>3</v>
      </c>
      <c r="C57" s="39" t="s">
        <v>7</v>
      </c>
      <c r="D57" s="34" t="str">
        <f t="shared" ref="D57" si="16">IF(D56="","",ROUNDDOWN(D56/D53,1))</f>
        <v/>
      </c>
      <c r="E57" s="11" t="s">
        <v>33</v>
      </c>
      <c r="F57" s="116" t="s">
        <v>77</v>
      </c>
      <c r="G57" s="63"/>
      <c r="H57" s="63"/>
      <c r="I57" s="63"/>
      <c r="J57" s="63"/>
      <c r="K57" s="63"/>
      <c r="L57" s="63"/>
    </row>
    <row r="58" spans="1:13" ht="11.5" customHeight="1" x14ac:dyDescent="0.55000000000000004">
      <c r="A58" s="99" t="s">
        <v>35</v>
      </c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</row>
    <row r="59" spans="1:13" ht="11.5" customHeight="1" x14ac:dyDescent="0.55000000000000004">
      <c r="A59" s="90" t="s">
        <v>83</v>
      </c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</row>
    <row r="60" spans="1:13" ht="11.5" customHeight="1" x14ac:dyDescent="0.55000000000000004">
      <c r="A60" s="90" t="s">
        <v>82</v>
      </c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</row>
    <row r="61" spans="1:13" ht="11.5" customHeight="1" x14ac:dyDescent="0.55000000000000004">
      <c r="A61" s="1" t="s">
        <v>31</v>
      </c>
      <c r="G61" s="46"/>
      <c r="H61" s="46"/>
      <c r="I61" s="46"/>
      <c r="J61" s="46"/>
    </row>
    <row r="62" spans="1:13" ht="11.5" customHeight="1" x14ac:dyDescent="0.55000000000000004">
      <c r="A62" s="45" t="s">
        <v>51</v>
      </c>
      <c r="B62" s="45"/>
      <c r="C62" s="45"/>
      <c r="D62" s="45"/>
      <c r="E62" s="45"/>
      <c r="F62" s="45"/>
    </row>
    <row r="63" spans="1:13" ht="11.5" customHeight="1" x14ac:dyDescent="0.55000000000000004">
      <c r="A63" s="45" t="s">
        <v>52</v>
      </c>
      <c r="B63" s="45"/>
      <c r="C63" s="45"/>
      <c r="D63" s="45"/>
      <c r="E63" s="45"/>
      <c r="F63" s="45"/>
      <c r="K63" s="45"/>
      <c r="L63" s="45"/>
    </row>
    <row r="64" spans="1:13" ht="12" customHeight="1" x14ac:dyDescent="0.55000000000000004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7:12" ht="12" customHeight="1" x14ac:dyDescent="0.55000000000000004">
      <c r="G65" s="36"/>
      <c r="H65" s="36"/>
      <c r="I65" s="36"/>
      <c r="J65" s="36"/>
      <c r="K65" s="36"/>
      <c r="L65" s="36"/>
    </row>
    <row r="66" spans="7:12" ht="12" customHeight="1" x14ac:dyDescent="0.55000000000000004">
      <c r="G66" s="36"/>
      <c r="H66" s="36"/>
      <c r="I66" s="36"/>
      <c r="J66" s="36"/>
    </row>
  </sheetData>
  <mergeCells count="64">
    <mergeCell ref="A60:M60"/>
    <mergeCell ref="G28:L46"/>
    <mergeCell ref="A59:L59"/>
    <mergeCell ref="G49:J49"/>
    <mergeCell ref="L49:M49"/>
    <mergeCell ref="L50:M50"/>
    <mergeCell ref="A28:A30"/>
    <mergeCell ref="A31:A32"/>
    <mergeCell ref="A33:A35"/>
    <mergeCell ref="A36:A37"/>
    <mergeCell ref="F57:L57"/>
    <mergeCell ref="A58:L58"/>
    <mergeCell ref="A43:A45"/>
    <mergeCell ref="A46:A47"/>
    <mergeCell ref="A48:A50"/>
    <mergeCell ref="A51:A52"/>
    <mergeCell ref="A1:L1"/>
    <mergeCell ref="A2:L2"/>
    <mergeCell ref="A3:A5"/>
    <mergeCell ref="G3:H4"/>
    <mergeCell ref="I3:L3"/>
    <mergeCell ref="I4:J4"/>
    <mergeCell ref="K4:L4"/>
    <mergeCell ref="I5:J5"/>
    <mergeCell ref="K5:L5"/>
    <mergeCell ref="A6:A7"/>
    <mergeCell ref="I6:J6"/>
    <mergeCell ref="K6:L6"/>
    <mergeCell ref="I7:J7"/>
    <mergeCell ref="K7:L7"/>
    <mergeCell ref="I10:J10"/>
    <mergeCell ref="K10:L10"/>
    <mergeCell ref="A11:A12"/>
    <mergeCell ref="I11:J11"/>
    <mergeCell ref="K11:L11"/>
    <mergeCell ref="I12:J12"/>
    <mergeCell ref="K12:L12"/>
    <mergeCell ref="A8:A10"/>
    <mergeCell ref="I8:J8"/>
    <mergeCell ref="K8:L8"/>
    <mergeCell ref="I9:J9"/>
    <mergeCell ref="K9:L9"/>
    <mergeCell ref="A13:A15"/>
    <mergeCell ref="I13:J13"/>
    <mergeCell ref="K13:L13"/>
    <mergeCell ref="I14:J14"/>
    <mergeCell ref="K14:L14"/>
    <mergeCell ref="I15:J15"/>
    <mergeCell ref="K15:L15"/>
    <mergeCell ref="G23:H23"/>
    <mergeCell ref="G25:H25"/>
    <mergeCell ref="A26:A27"/>
    <mergeCell ref="G27:M27"/>
    <mergeCell ref="G16:H16"/>
    <mergeCell ref="A18:A20"/>
    <mergeCell ref="G20:H20"/>
    <mergeCell ref="A21:A22"/>
    <mergeCell ref="G21:H21"/>
    <mergeCell ref="A16:A17"/>
    <mergeCell ref="A53:A55"/>
    <mergeCell ref="A56:A57"/>
    <mergeCell ref="A38:A40"/>
    <mergeCell ref="A41:A42"/>
    <mergeCell ref="A23:A25"/>
  </mergeCells>
  <phoneticPr fontId="4"/>
  <dataValidations count="3">
    <dataValidation type="list" allowBlank="1" showInputMessage="1" showErrorMessage="1" sqref="K4:L4" xr:uid="{C065E003-813F-415F-B5A8-E2A6AB99345B}">
      <formula1>"介護福祉士,勤続７年以上の者"</formula1>
    </dataValidation>
    <dataValidation type="list" allowBlank="1" showInputMessage="1" showErrorMessage="1" sqref="B6 B11 B16 B21 B26 B31 B36 B41 B46 B51 B56" xr:uid="{1ECDE9EE-0206-4449-A0DD-663A588ACB06}">
      <formula1>"介護福祉士の総勤務時間数,勤務年数7年以上の者の総勤務時間数"</formula1>
    </dataValidation>
    <dataValidation type="list" allowBlank="1" showInputMessage="1" showErrorMessage="1" sqref="B4 B9 B14 B19 B24 B29 B34 B39 B44 B49 B54" xr:uid="{D49A88B9-17E8-445C-993B-B5B87F0AD5D0}">
      <formula1>"介護職員の総勤務時間数,直接提供する職員の総勤務時間数"</formula1>
    </dataValidation>
  </dataValidations>
  <pageMargins left="0.59" right="0.38" top="0.47" bottom="0.4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記入例</vt:lpstr>
      <vt:lpstr>介護福祉士・10年</vt:lpstr>
      <vt:lpstr>介護福祉士・7年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91111@local.city.atsugi.kanagawa.jp</dc:creator>
  <cp:lastModifiedBy>祥希 下野</cp:lastModifiedBy>
  <cp:lastPrinted>2026-06-04T04:22:10Z</cp:lastPrinted>
  <dcterms:created xsi:type="dcterms:W3CDTF">2026-01-09T05:55:13Z</dcterms:created>
  <dcterms:modified xsi:type="dcterms:W3CDTF">2026-06-04T05:02:14Z</dcterms:modified>
</cp:coreProperties>
</file>