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0A29A03C-35FD-4C8E-8A80-846D445EFFF9}"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C36" i="10"/>
  <c r="BE35" i="10"/>
  <c r="C35" i="10"/>
  <c r="CO34" i="10"/>
  <c r="CO35" i="10" s="1"/>
  <c r="CO36" i="10" s="1"/>
  <c r="CO37" i="10" s="1"/>
  <c r="CO38"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s="1"/>
  <c r="BW35" i="10" s="1"/>
  <c r="BW36" i="10" s="1"/>
  <c r="BW37" i="10" s="1"/>
  <c r="BW38" i="10" s="1"/>
  <c r="BW39" i="10" s="1"/>
  <c r="BW40" i="10" s="1"/>
  <c r="BW41" i="10" s="1"/>
  <c r="BW42" i="10" s="1"/>
</calcChain>
</file>

<file path=xl/sharedStrings.xml><?xml version="1.0" encoding="utf-8"?>
<sst xmlns="http://schemas.openxmlformats.org/spreadsheetml/2006/main" count="1077" uniqueCount="570">
  <si>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</si>
  <si>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</si>
  <si>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</si>
  <si>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</si>
  <si>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</si>
  <si>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</si>
  <si>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</si>
  <si>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</si>
  <si>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</si>
  <si>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</si>
  <si>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</si>
  <si>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</si>
  <si>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</si>
  <si>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</si>
  <si>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</si>
  <si>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</si>
  <si>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</si>
  <si>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</si>
  <si>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</si>
  <si>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</si>
  <si>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</si>
  <si>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</si>
  <si>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</si>
  <si>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</si>
  <si>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</si>
  <si>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</si>
  <si>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</si>
  <si>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</si>
  <si>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</si>
  <si>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</si>
  <si>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</si>
  <si>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</si>
  <si>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</si>
  <si>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</si>
  <si>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</si>
  <si>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</si>
  <si>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</si>
  <si>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</si>
  <si>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</si>
  <si>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</si>
  <si>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</si>
  <si>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</si>
  <si>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</si>
  <si>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</si>
  <si>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</si>
  <si>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</si>
  <si>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</si>
  <si>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</si>
  <si>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</si>
  <si>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</si>
  <si>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</si>
  <si>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</si>
  <si>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</si>
  <si>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</si>
  <si>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</si>
  <si>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</si>
  <si>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</si>
  <si>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</si>
  <si>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</si>
  <si>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</si>
  <si>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</si>
  <si>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</si>
  <si>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</si>
  <si>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</si>
  <si>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</si>
  <si>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</si>
  <si>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</si>
  <si>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</si>
  <si>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</si>
  <si>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</si>
  <si>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</si>
  <si>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</si>
  <si>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</si>
  <si>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</si>
  <si>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</si>
  <si>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</si>
  <si>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</si>
  <si>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</si>
  <si>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</si>
  <si>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</si>
  <si>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</si>
  <si>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</si>
  <si>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</si>
  <si>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</si>
  <si>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</si>
  <si>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</si>
  <si>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</si>
  <si>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</si>
  <si>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</si>
  <si>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</si>
  <si>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</si>
  <si>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</si>
  <si>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</si>
  <si>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</si>
  <si>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東近江市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</si>
  <si>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</si>
  <si>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</si>
  <si>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</si>
  <si>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</si>
  <si>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</si>
  <si>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</si>
  <si>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</si>
  <si>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</si>
  <si>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</si>
  <si>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</si>
  <si>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</si>
  <si>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</si>
  <si>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</si>
  <si>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</si>
  <si>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</si>
  <si>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</si>
  <si>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</si>
  <si>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</si>
  <si>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</si>
  <si>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</si>
  <si>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</si>
  <si>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</si>
  <si>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</si>
  <si>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</si>
  <si>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</si>
  <si>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</si>
  <si>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</si>
  <si>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</si>
  <si>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</si>
  <si>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</si>
  <si>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</si>
  <si>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</si>
  <si>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</si>
  <si>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</si>
  <si>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</si>
  <si>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</si>
  <si>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</si>
  <si>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</si>
  <si>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</si>
  <si>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</si>
  <si>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</si>
  <si>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</si>
  <si>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</si>
  <si>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</si>
  <si>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</si>
  <si>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</si>
  <si>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</si>
  <si>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</si>
  <si>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</si>
  <si>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</si>
  <si>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</si>
  <si>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</si>
  <si>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</si>
  <si>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</si>
  <si>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</si>
  <si>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</si>
  <si>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</si>
  <si>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</si>
  <si>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</si>
  <si>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</si>
  <si>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</si>
  <si>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</si>
  <si>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</si>
  <si>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</si>
  <si>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</si>
  <si>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</si>
  <si>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</si>
  <si>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</si>
  <si>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</si>
  <si>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</si>
  <si>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</si>
  <si>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</si>
  <si>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</si>
  <si>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</si>
  <si>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</si>
  <si>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</si>
  <si>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</si>
  <si>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</si>
  <si>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</si>
  <si>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</si>
  <si>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</si>
  <si>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</si>
  <si>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</si>
  <si>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</si>
  <si>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</si>
  <si>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</si>
  <si>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</si>
  <si>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</si>
  <si>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</si>
  <si>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</si>
  <si>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</si>
  <si>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</si>
  <si>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</si>
  <si>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</si>
  <si>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</si>
  <si>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</si>
  <si>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</si>
  <si>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</si>
  <si>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</si>
  <si>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</si>
  <si>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</si>
  <si>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</si>
  <si>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</si>
  <si>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</si>
  <si>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</si>
  <si>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</si>
  <si>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</si>
  <si>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</si>
  <si>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滋賀県東近江市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</si>
  <si>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</si>
  <si>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</si>
  <si>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</si>
  <si>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</si>
  <si>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</si>
  <si>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</si>
  <si>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</si>
  <si>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</si>
  <si>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</si>
  <si>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</si>
  <si>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</si>
  <si>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</si>
  <si>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</si>
  <si>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</si>
  <si>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</si>
  <si>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</si>
  <si>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</si>
  <si>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</si>
  <si>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</si>
  <si>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</si>
  <si>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</si>
  <si>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</si>
  <si>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</si>
  <si>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</si>
  <si>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</si>
  <si>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</si>
  <si>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</si>
  <si>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</si>
  <si>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</si>
  <si>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</si>
  <si>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</si>
  <si>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</si>
  <si>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</si>
  <si>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</si>
  <si>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</si>
  <si>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</si>
  <si>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</si>
  <si>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</si>
  <si>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</si>
  <si>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</si>
  <si>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</si>
  <si>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</si>
  <si>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</si>
  <si>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</si>
  <si>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</si>
  <si>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</si>
  <si>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</si>
  <si>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</si>
  <si>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</si>
  <si>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</si>
  <si>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</si>
  <si>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</si>
  <si>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</si>
  <si>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</si>
  <si>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</si>
  <si>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</si>
  <si>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</si>
  <si>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</si>
  <si>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</si>
  <si>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</si>
  <si>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</si>
  <si>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</si>
  <si>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</si>
  <si>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</si>
  <si>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</si>
  <si>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</si>
  <si>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</si>
  <si>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</si>
  <si>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</si>
  <si>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</si>
  <si>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</si>
  <si>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</si>
  <si>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</si>
  <si>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</si>
  <si>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</si>
  <si>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</si>
  <si>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</si>
  <si>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</si>
  <si>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</si>
  <si>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</si>
  <si>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</si>
  <si>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</si>
  <si>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</si>
  <si>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</si>
  <si>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</si>
  <si>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</si>
  <si>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</si>
  <si>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</si>
  <si>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</si>
  <si>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</si>
  <si>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</si>
  <si>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</si>
  <si>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</si>
  <si>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</si>
  <si>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</si>
  <si>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</si>
  <si>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</si>
  <si>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</si>
  <si>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</si>
  <si>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</si>
  <si>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</si>
  <si>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</si>
  <si>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</si>
  <si>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</si>
  <si>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</si>
  <si>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</si>
  <si>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</si>
  <si>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</si>
  <si>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</si>
  <si>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</si>
  <si>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</si>
  <si>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</si>
  <si>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</si>
  <si>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</si>
  <si>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</si>
  <si>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</si>
  <si>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</si>
  <si>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</si>
  <si>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</si>
  <si>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</si>
  <si>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</si>
  <si>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</si>
  <si>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</si>
  <si>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</si>
  <si>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</si>
  <si>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</si>
  <si>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</si>
  <si>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</si>
  <si>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</si>
  <si>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</si>
  <si>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</si>
  <si>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</si>
  <si>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</si>
  <si>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</si>
  <si>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</si>
  <si>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</si>
  <si>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</si>
  <si>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</si>
  <si>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</si>
  <si>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</si>
  <si>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</si>
  <si>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</si>
  <si>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</si>
  <si>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</si>
  <si>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</si>
  <si>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</si>
  <si>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</si>
  <si>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</si>
  <si>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</si>
  <si>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滋賀県東近江市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</si>
  <si>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</si>
  <si>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</si>
  <si>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</si>
  <si>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</si>
  <si>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</si>
  <si>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</si>
  <si>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</si>
  <si>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</si>
  <si>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</si>
  <si>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</si>
  <si>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</si>
  <si>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</si>
  <si>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</si>
  <si>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</si>
  <si>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</si>
  <si>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</si>
  <si>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</si>
  <si>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</si>
  <si>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</si>
  <si>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</si>
  <si>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</si>
  <si>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</si>
  <si>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</si>
  <si>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</si>
  <si>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</si>
  <si>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</si>
  <si>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</si>
  <si>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</si>
  <si>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</si>
  <si>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</si>
  <si>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</si>
  <si>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</si>
  <si>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</si>
  <si>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</si>
  <si>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</si>
  <si>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</si>
  <si>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</si>
  <si>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</si>
  <si>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</si>
  <si>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</si>
  <si>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</si>
  <si>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</si>
  <si>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</si>
  <si>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</si>
  <si>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</si>
  <si>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</si>
  <si>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</si>
  <si>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</si>
  <si>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</si>
  <si>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</si>
  <si>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</si>
  <si>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</si>
  <si>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</si>
  <si>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</si>
  <si>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</si>
  <si>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</si>
  <si>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</si>
  <si>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</si>
  <si>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</si>
  <si>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</si>
  <si>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</si>
  <si>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</si>
  <si>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</si>
  <si>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</si>
  <si>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</si>
  <si>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</si>
  <si>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</si>
  <si>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</si>
  <si>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</si>
  <si>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</si>
  <si>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</si>
  <si>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</si>
  <si>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</si>
  <si>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</si>
  <si>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</si>
  <si>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</si>
  <si>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</si>
  <si>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</si>
  <si>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</si>
  <si>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</si>
  <si>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</si>
  <si>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</si>
  <si>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</si>
  <si>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</si>
  <si>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</si>
  <si>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</si>
  <si>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</si>
  <si>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</si>
  <si>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</si>
  <si>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</si>
  <si>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</si>
  <si>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</si>
  <si>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</si>
  <si>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</si>
  <si>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</si>
  <si>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</si>
  <si>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</si>
  <si>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</si>
  <si>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</si>
  <si>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</si>
  <si>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</si>
  <si>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</si>
  <si>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</si>
  <si>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</si>
  <si>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</si>
  <si>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</si>
  <si>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</si>
  <si>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</si>
  <si>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</si>
  <si>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</si>
  <si>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</si>
  <si>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</si>
  <si>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</si>
  <si>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</si>
  <si>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</si>
  <si>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</si>
  <si>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</si>
  <si>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</si>
  <si>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</si>
  <si>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</si>
  <si>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</si>
  <si>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</si>
  <si>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</si>
  <si>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</si>
  <si>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</si>
  <si>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</si>
  <si>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</si>
  <si>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</si>
  <si>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</si>
  <si>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</si>
  <si>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</si>
  <si>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</si>
  <si>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</si>
  <si>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</si>
  <si>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</si>
  <si>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</si>
  <si>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</si>
  <si>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</si>
  <si>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</si>
  <si>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</si>
  <si>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</si>
  <si>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</si>
  <si>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</si>
  <si>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</si>
  <si>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</si>
  <si>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</si>
  <si>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</si>
  <si>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</si>
  <si>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</si>
  <si>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</si>
  <si>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</si>
  <si>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</si>
  <si>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</si>
  <si>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</si>
  <si>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</si>
  <si>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</si>
  <si>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</si>
  <si>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</si>
  <si>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</si>
  <si>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</si>
  <si>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</si>
  <si>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</si>
  <si>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</si>
  <si>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</si>
  <si>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</si>
  <si>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</si>
  <si>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</si>
  <si>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</si>
  <si>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</si>
  <si>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</si>
  <si>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</si>
  <si>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</si>
  <si>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</si>
  <si>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</si>
  <si>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</si>
  <si>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</si>
  <si>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</si>
  <si>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</si>
  <si>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</si>
  <si>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 1.44</t>
  </si>
  <si>
    <t>水道事業会計</t>
  </si>
  <si>
    <t>一般会計</t>
  </si>
  <si>
    <t>下水道事業会計</t>
  </si>
  <si>
    <t>介護保険特別会計</t>
  </si>
  <si>
    <t>病院事業会計</t>
  </si>
  <si>
    <t>後期高齢者医療特別会計</t>
  </si>
  <si>
    <t>国民健康保険（事業勘定）特別会計</t>
  </si>
  <si>
    <t>国民健康保険（施設勘定）特別会計</t>
  </si>
  <si>
    <t>その他会計（赤字）</t>
  </si>
  <si>
    <t>その他会計（黒字）</t>
  </si>
  <si>
    <t>R02</t>
    <phoneticPr fontId="5"/>
  </si>
  <si>
    <t>R03</t>
    <phoneticPr fontId="5"/>
  </si>
  <si>
    <t>R04</t>
    <phoneticPr fontId="5"/>
  </si>
  <si>
    <t>R05</t>
    <phoneticPr fontId="5"/>
  </si>
  <si>
    <t>R06</t>
    <phoneticPr fontId="5"/>
  </si>
  <si>
    <t>東近江行政組合（一般会計）</t>
  </si>
  <si>
    <t>東近江行政組合（救急医療特別会計）</t>
  </si>
  <si>
    <t>八日市布引ライフ組合</t>
  </si>
  <si>
    <t>中部清掃組合</t>
  </si>
  <si>
    <t>愛知郡広域行政組合（一般会計）</t>
  </si>
  <si>
    <t>愛知郡広域行政組合（水道事業会計）</t>
  </si>
  <si>
    <t>滋賀県市町村職員研修センター</t>
  </si>
  <si>
    <t>滋賀県後期高齢者医療広域連合（一般会計）</t>
  </si>
  <si>
    <t>滋賀県後期高齢者医療広域連合（後期高齢者医療特別会計）</t>
  </si>
  <si>
    <t>-</t>
    <phoneticPr fontId="2"/>
  </si>
  <si>
    <t>愛の田園振興公社</t>
    <rPh sb="0" eb="1">
      <t>アイ</t>
    </rPh>
    <rPh sb="2" eb="4">
      <t>デンエン</t>
    </rPh>
    <rPh sb="4" eb="8">
      <t>シンコウコウシャ</t>
    </rPh>
    <phoneticPr fontId="2"/>
  </si>
  <si>
    <t>東近江市土地開発公社</t>
    <rPh sb="0" eb="4">
      <t>ヒガシオウミシ</t>
    </rPh>
    <rPh sb="4" eb="6">
      <t>トチ</t>
    </rPh>
    <rPh sb="6" eb="8">
      <t>カイハツ</t>
    </rPh>
    <rPh sb="8" eb="10">
      <t>コウシャ</t>
    </rPh>
    <phoneticPr fontId="2"/>
  </si>
  <si>
    <t>東近江市地域振興事業団</t>
    <rPh sb="0" eb="4">
      <t>ヒガシオウミシ</t>
    </rPh>
    <rPh sb="4" eb="11">
      <t>チイキシンコウジギョウダン</t>
    </rPh>
    <phoneticPr fontId="2"/>
  </si>
  <si>
    <t>東近江ケーブルネットワーク</t>
    <rPh sb="0" eb="3">
      <t>ヒガシオウミ</t>
    </rPh>
    <phoneticPr fontId="2"/>
  </si>
  <si>
    <t>東近江あぐりステーション</t>
    <rPh sb="0" eb="3">
      <t>ヒガシオウミ</t>
    </rPh>
    <phoneticPr fontId="2"/>
  </si>
  <si>
    <t>いろは</t>
  </si>
  <si>
    <t>みんなで育むまちづくり基金</t>
    <rPh sb="4" eb="5">
      <t>ハグク</t>
    </rPh>
    <rPh sb="11" eb="13">
      <t>キキン</t>
    </rPh>
    <phoneticPr fontId="12"/>
  </si>
  <si>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</si>
  <si>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</si>
  <si>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ふるさと寄附基金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</si>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</sst>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7CDD-44B8-8EFC-4A33A9E65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57794</c:v>
                </c:pt>
                <c:pt idx="1">
                  <c:v>41852</c:v>
                </c:pt>
                <c:pt idx="2">
                  <c:v>31611</c:v>
                </c:pt>
                <c:pt idx="3">
                  <c:v>32194</c:v>
                </c:pt>
                <c:pt idx="4">
                  <c:v>61534</c:v>
                </c:pt>
              </c:numCache>
            </c:numRef>
          </c:val>
          <c:smooth val="0"/>
          <c:extLst>
            <c:ext xmlns:c16="http://schemas.microsoft.com/office/drawing/2014/chart" uri="{C3380CC4-5D6E-409C-BE32-E72D297353CC}">
              <c16:uniqueId val="{00000001-7CDD-44B8-8EFC-4A33A9E65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5.48</c:v>
                </c:pt>
                <c:pt idx="1">
                  <c:v>6.72</c:v>
                </c:pt>
                <c:pt idx="2">
                  <c:v>4.72</c:v>
                </c:pt>
                <c:pt idx="3">
                  <c:v>4.8899999999999997</c:v>
                </c:pt>
                <c:pt idx="4">
                  <c:v>4.8899999999999997</c:v>
                </c:pt>
              </c:numCache>
            </c:numRef>
          </c:val>
          <c:extLst>
            <c:ext xmlns:c16="http://schemas.microsoft.com/office/drawing/2014/chart" uri="{C3380CC4-5D6E-409C-BE32-E72D297353CC}">
              <c16:uniqueId val="{00000000-8312-497A-B768-94C87BA1B6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17.97</c:v>
                </c:pt>
                <c:pt idx="1">
                  <c:v>19.61</c:v>
                </c:pt>
                <c:pt idx="2">
                  <c:v>24.39</c:v>
                </c:pt>
                <c:pt idx="3">
                  <c:v>21.25</c:v>
                </c:pt>
                <c:pt idx="4">
                  <c:v>19.36</c:v>
                </c:pt>
              </c:numCache>
            </c:numRef>
          </c:val>
          <c:extLst>
            <c:ext xmlns:c16="http://schemas.microsoft.com/office/drawing/2014/chart" uri="{C3380CC4-5D6E-409C-BE32-E72D297353CC}">
              <c16:uniqueId val="{00000001-8312-497A-B768-94C87BA1B6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3.45</c:v>
                </c:pt>
                <c:pt idx="2">
                  <c:v>2.23</c:v>
                </c:pt>
                <c:pt idx="3">
                  <c:v>-2.59</c:v>
                </c:pt>
                <c:pt idx="4">
                  <c:v>-1.44</c:v>
                </c:pt>
              </c:numCache>
            </c:numRef>
          </c:val>
          <c:smooth val="0"/>
          <c:extLst>
            <c:ext xmlns:c16="http://schemas.microsoft.com/office/drawing/2014/chart" uri="{C3380CC4-5D6E-409C-BE32-E72D297353CC}">
              <c16:uniqueId val="{00000002-8312-497A-B768-94C87BA1B6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0.14000000000000001</c:v>
                </c:pt>
                <c:pt idx="8">
                  <c:v>#N/A</c:v>
                </c:pt>
                <c:pt idx="9">
                  <c:v>0</c:v>
                </c:pt>
              </c:numCache>
            </c:numRef>
          </c:val>
          <c:extLst>
            <c:ext xmlns:c16="http://schemas.microsoft.com/office/drawing/2014/chart" uri="{C3380CC4-5D6E-409C-BE32-E72D297353CC}">
              <c16:uniqueId val="{00000000-34BD-406F-B60B-AA84EC043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BD-406F-B60B-AA84EC043186}"/>
            </c:ext>
          </c:extLst>
        </c:ser>
        <c:ser>
          <c:idx val="2"/>
          <c:order val="2"/>
          <c:tx>
            <c:strRef>
              <c:f>データシート!$A$29</c:f>
              <c:strCache>
                <c:ptCount val="1"/>
                <c:pt idx="0">
                  <c:v>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0.33</c:v>
                </c:pt>
                <c:pt idx="2">
                  <c:v>#N/A</c:v>
                </c:pt>
                <c:pt idx="3">
                  <c:v>0.19</c:v>
                </c:pt>
                <c:pt idx="4">
                  <c:v>#N/A</c:v>
                </c:pt>
                <c:pt idx="5">
                  <c:v>0.09</c:v>
                </c:pt>
                <c:pt idx="6">
                  <c:v>#N/A</c:v>
                </c:pt>
                <c:pt idx="7">
                  <c:v>0.03</c:v>
                </c:pt>
                <c:pt idx="8">
                  <c:v>#N/A</c:v>
                </c:pt>
                <c:pt idx="9">
                  <c:v>0.01</c:v>
                </c:pt>
              </c:numCache>
            </c:numRef>
          </c:val>
          <c:extLst>
            <c:ext xmlns:c16="http://schemas.microsoft.com/office/drawing/2014/chart" uri="{C3380CC4-5D6E-409C-BE32-E72D297353CC}">
              <c16:uniqueId val="{00000002-34BD-406F-B60B-AA84EC043186}"/>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0.91</c:v>
                </c:pt>
                <c:pt idx="2">
                  <c:v>#N/A</c:v>
                </c:pt>
                <c:pt idx="3">
                  <c:v>0.61</c:v>
                </c:pt>
                <c:pt idx="4">
                  <c:v>#N/A</c:v>
                </c:pt>
                <c:pt idx="5">
                  <c:v>0.16</c:v>
                </c:pt>
                <c:pt idx="6">
                  <c:v>#N/A</c:v>
                </c:pt>
                <c:pt idx="7">
                  <c:v>0.11</c:v>
                </c:pt>
                <c:pt idx="8">
                  <c:v>#N/A</c:v>
                </c:pt>
                <c:pt idx="9">
                  <c:v>7.0000000000000007E-2</c:v>
                </c:pt>
              </c:numCache>
            </c:numRef>
          </c:val>
          <c:extLst>
            <c:ext xmlns:c16="http://schemas.microsoft.com/office/drawing/2014/chart" uri="{C3380CC4-5D6E-409C-BE32-E72D297353CC}">
              <c16:uniqueId val="{00000003-34BD-406F-B60B-AA84EC0431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0.12</c:v>
                </c:pt>
                <c:pt idx="8">
                  <c:v>#N/A</c:v>
                </c:pt>
                <c:pt idx="9">
                  <c:v>0.15</c:v>
                </c:pt>
              </c:numCache>
            </c:numRef>
          </c:val>
          <c:extLst>
            <c:ext xmlns:c16="http://schemas.microsoft.com/office/drawing/2014/chart" uri="{C3380CC4-5D6E-409C-BE32-E72D297353CC}">
              <c16:uniqueId val="{00000004-34BD-406F-B60B-AA84EC04318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c:v>
                </c:pt>
                <c:pt idx="4">
                  <c:v>#N/A</c:v>
                </c:pt>
                <c:pt idx="5">
                  <c:v>0.22</c:v>
                </c:pt>
                <c:pt idx="6">
                  <c:v>#N/A</c:v>
                </c:pt>
                <c:pt idx="7">
                  <c:v>0.23</c:v>
                </c:pt>
                <c:pt idx="8">
                  <c:v>#N/A</c:v>
                </c:pt>
                <c:pt idx="9">
                  <c:v>0.3</c:v>
                </c:pt>
              </c:numCache>
            </c:numRef>
          </c:val>
          <c:extLst>
            <c:ext xmlns:c16="http://schemas.microsoft.com/office/drawing/2014/chart" uri="{C3380CC4-5D6E-409C-BE32-E72D297353CC}">
              <c16:uniqueId val="{00000005-34BD-406F-B60B-AA84EC0431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0.41</c:v>
                </c:pt>
                <c:pt idx="4">
                  <c:v>#N/A</c:v>
                </c:pt>
                <c:pt idx="5">
                  <c:v>0.66</c:v>
                </c:pt>
                <c:pt idx="6">
                  <c:v>#N/A</c:v>
                </c:pt>
                <c:pt idx="7">
                  <c:v>0.59</c:v>
                </c:pt>
                <c:pt idx="8">
                  <c:v>#N/A</c:v>
                </c:pt>
                <c:pt idx="9">
                  <c:v>0.37</c:v>
                </c:pt>
              </c:numCache>
            </c:numRef>
          </c:val>
          <c:extLst>
            <c:ext xmlns:c16="http://schemas.microsoft.com/office/drawing/2014/chart" uri="{C3380CC4-5D6E-409C-BE32-E72D297353CC}">
              <c16:uniqueId val="{00000006-34BD-406F-B60B-AA84EC0431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1.17</c:v>
                </c:pt>
                <c:pt idx="4">
                  <c:v>#N/A</c:v>
                </c:pt>
                <c:pt idx="5">
                  <c:v>1.3</c:v>
                </c:pt>
                <c:pt idx="6">
                  <c:v>#N/A</c:v>
                </c:pt>
                <c:pt idx="7">
                  <c:v>1.46</c:v>
                </c:pt>
                <c:pt idx="8">
                  <c:v>#N/A</c:v>
                </c:pt>
                <c:pt idx="9">
                  <c:v>2.4700000000000002</c:v>
                </c:pt>
              </c:numCache>
            </c:numRef>
          </c:val>
          <c:extLst>
            <c:ext xmlns:c16="http://schemas.microsoft.com/office/drawing/2014/chart" uri="{C3380CC4-5D6E-409C-BE32-E72D297353CC}">
              <c16:uniqueId val="{00000007-34BD-406F-B60B-AA84EC0431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5.47</c:v>
                </c:pt>
                <c:pt idx="2">
                  <c:v>#N/A</c:v>
                </c:pt>
                <c:pt idx="3">
                  <c:v>6.72</c:v>
                </c:pt>
                <c:pt idx="4">
                  <c:v>#N/A</c:v>
                </c:pt>
                <c:pt idx="5">
                  <c:v>4.72</c:v>
                </c:pt>
                <c:pt idx="6">
                  <c:v>#N/A</c:v>
                </c:pt>
                <c:pt idx="7">
                  <c:v>4.8899999999999997</c:v>
                </c:pt>
                <c:pt idx="8">
                  <c:v>#N/A</c:v>
                </c:pt>
                <c:pt idx="9">
                  <c:v>4.8899999999999997</c:v>
                </c:pt>
              </c:numCache>
            </c:numRef>
          </c:val>
          <c:extLst>
            <c:ext xmlns:c16="http://schemas.microsoft.com/office/drawing/2014/chart" uri="{C3380CC4-5D6E-409C-BE32-E72D297353CC}">
              <c16:uniqueId val="{00000008-34BD-406F-B60B-AA84EC0431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11.97</c:v>
                </c:pt>
                <c:pt idx="2">
                  <c:v>#N/A</c:v>
                </c:pt>
                <c:pt idx="3">
                  <c:v>12.69</c:v>
                </c:pt>
                <c:pt idx="4">
                  <c:v>#N/A</c:v>
                </c:pt>
                <c:pt idx="5">
                  <c:v>13.58</c:v>
                </c:pt>
                <c:pt idx="6">
                  <c:v>#N/A</c:v>
                </c:pt>
                <c:pt idx="7">
                  <c:v>13.61</c:v>
                </c:pt>
                <c:pt idx="8">
                  <c:v>#N/A</c:v>
                </c:pt>
                <c:pt idx="9">
                  <c:v>12.57</c:v>
                </c:pt>
              </c:numCache>
            </c:numRef>
          </c:val>
          <c:extLst>
            <c:ext xmlns:c16="http://schemas.microsoft.com/office/drawing/2014/chart" uri="{C3380CC4-5D6E-409C-BE32-E72D297353CC}">
              <c16:uniqueId val="{00000009-34BD-406F-B60B-AA84EC0431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6272</c:v>
                </c:pt>
                <c:pt idx="5">
                  <c:v>5964</c:v>
                </c:pt>
                <c:pt idx="8">
                  <c:v>5909</c:v>
                </c:pt>
                <c:pt idx="11">
                  <c:v>5667</c:v>
                </c:pt>
                <c:pt idx="14">
                  <c:v>5606</c:v>
                </c:pt>
              </c:numCache>
            </c:numRef>
          </c:val>
          <c:extLst>
            <c:ext xmlns:c16="http://schemas.microsoft.com/office/drawing/2014/chart" uri="{C3380CC4-5D6E-409C-BE32-E72D297353CC}">
              <c16:uniqueId val="{00000000-2A55-4BC8-A141-78EBE1F124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55-4BC8-A141-78EBE1F124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8</c:v>
                </c:pt>
                <c:pt idx="6">
                  <c:v>7</c:v>
                </c:pt>
                <c:pt idx="9">
                  <c:v>3</c:v>
                </c:pt>
                <c:pt idx="12">
                  <c:v>1329</c:v>
                </c:pt>
              </c:numCache>
            </c:numRef>
          </c:val>
          <c:extLst>
            <c:ext xmlns:c16="http://schemas.microsoft.com/office/drawing/2014/chart" uri="{C3380CC4-5D6E-409C-BE32-E72D297353CC}">
              <c16:uniqueId val="{00000002-2A55-4BC8-A141-78EBE1F124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527</c:v>
                </c:pt>
                <c:pt idx="3">
                  <c:v>356</c:v>
                </c:pt>
                <c:pt idx="6">
                  <c:v>109</c:v>
                </c:pt>
                <c:pt idx="9">
                  <c:v>111</c:v>
                </c:pt>
                <c:pt idx="12">
                  <c:v>98</c:v>
                </c:pt>
              </c:numCache>
            </c:numRef>
          </c:val>
          <c:extLst>
            <c:ext xmlns:c16="http://schemas.microsoft.com/office/drawing/2014/chart" uri="{C3380CC4-5D6E-409C-BE32-E72D297353CC}">
              <c16:uniqueId val="{00000003-2A55-4BC8-A141-78EBE1F124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1642</c:v>
                </c:pt>
                <c:pt idx="3">
                  <c:v>1613</c:v>
                </c:pt>
                <c:pt idx="6">
                  <c:v>1114</c:v>
                </c:pt>
                <c:pt idx="9">
                  <c:v>1115</c:v>
                </c:pt>
                <c:pt idx="12">
                  <c:v>1173</c:v>
                </c:pt>
              </c:numCache>
            </c:numRef>
          </c:val>
          <c:extLst>
            <c:ext xmlns:c16="http://schemas.microsoft.com/office/drawing/2014/chart" uri="{C3380CC4-5D6E-409C-BE32-E72D297353CC}">
              <c16:uniqueId val="{00000004-2A55-4BC8-A141-78EBE1F124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55-4BC8-A141-78EBE1F124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55-4BC8-A141-78EBE1F124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6264</c:v>
                </c:pt>
                <c:pt idx="3">
                  <c:v>6107</c:v>
                </c:pt>
                <c:pt idx="6">
                  <c:v>5980</c:v>
                </c:pt>
                <c:pt idx="9">
                  <c:v>5699</c:v>
                </c:pt>
                <c:pt idx="12">
                  <c:v>5656</c:v>
                </c:pt>
              </c:numCache>
            </c:numRef>
          </c:val>
          <c:extLst>
            <c:ext xmlns:c16="http://schemas.microsoft.com/office/drawing/2014/chart" uri="{C3380CC4-5D6E-409C-BE32-E72D297353CC}">
              <c16:uniqueId val="{00000007-2A55-4BC8-A141-78EBE1F124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2175</c:v>
                </c:pt>
                <c:pt idx="2">
                  <c:v>#N/A</c:v>
                </c:pt>
                <c:pt idx="3">
                  <c:v>#N/A</c:v>
                </c:pt>
                <c:pt idx="4">
                  <c:v>2120</c:v>
                </c:pt>
                <c:pt idx="5">
                  <c:v>#N/A</c:v>
                </c:pt>
                <c:pt idx="6">
                  <c:v>#N/A</c:v>
                </c:pt>
                <c:pt idx="7">
                  <c:v>1301</c:v>
                </c:pt>
                <c:pt idx="8">
                  <c:v>#N/A</c:v>
                </c:pt>
                <c:pt idx="9">
                  <c:v>#N/A</c:v>
                </c:pt>
                <c:pt idx="10">
                  <c:v>1261</c:v>
                </c:pt>
                <c:pt idx="11">
                  <c:v>#N/A</c:v>
                </c:pt>
                <c:pt idx="12">
                  <c:v>#N/A</c:v>
                </c:pt>
                <c:pt idx="13">
                  <c:v>2650</c:v>
                </c:pt>
                <c:pt idx="14">
                  <c:v>#N/A</c:v>
                </c:pt>
              </c:numCache>
            </c:numRef>
          </c:val>
          <c:smooth val="0"/>
          <c:extLst>
            <c:ext xmlns:c16="http://schemas.microsoft.com/office/drawing/2014/chart" uri="{C3380CC4-5D6E-409C-BE32-E72D297353CC}">
              <c16:uniqueId val="{00000008-2A55-4BC8-A141-78EBE1F124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60921</c:v>
                </c:pt>
                <c:pt idx="5">
                  <c:v>58222</c:v>
                </c:pt>
                <c:pt idx="8">
                  <c:v>54237</c:v>
                </c:pt>
                <c:pt idx="11">
                  <c:v>50517</c:v>
                </c:pt>
                <c:pt idx="14">
                  <c:v>47783</c:v>
                </c:pt>
              </c:numCache>
            </c:numRef>
          </c:val>
          <c:extLst>
            <c:ext xmlns:c16="http://schemas.microsoft.com/office/drawing/2014/chart" uri="{C3380CC4-5D6E-409C-BE32-E72D297353CC}">
              <c16:uniqueId val="{00000000-F892-4D50-B166-7E7A1CD79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1918</c:v>
                </c:pt>
                <c:pt idx="5">
                  <c:v>1993</c:v>
                </c:pt>
                <c:pt idx="8">
                  <c:v>2015</c:v>
                </c:pt>
                <c:pt idx="11">
                  <c:v>1825</c:v>
                </c:pt>
                <c:pt idx="14">
                  <c:v>1748</c:v>
                </c:pt>
              </c:numCache>
            </c:numRef>
          </c:val>
          <c:extLst>
            <c:ext xmlns:c16="http://schemas.microsoft.com/office/drawing/2014/chart" uri="{C3380CC4-5D6E-409C-BE32-E72D297353CC}">
              <c16:uniqueId val="{00000001-F892-4D50-B166-7E7A1CD79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22355</c:v>
                </c:pt>
                <c:pt idx="5">
                  <c:v>23826</c:v>
                </c:pt>
                <c:pt idx="8">
                  <c:v>25421</c:v>
                </c:pt>
                <c:pt idx="11">
                  <c:v>24617</c:v>
                </c:pt>
                <c:pt idx="14">
                  <c:v>24048</c:v>
                </c:pt>
              </c:numCache>
            </c:numRef>
          </c:val>
          <c:extLst>
            <c:ext xmlns:c16="http://schemas.microsoft.com/office/drawing/2014/chart" uri="{C3380CC4-5D6E-409C-BE32-E72D297353CC}">
              <c16:uniqueId val="{00000002-F892-4D50-B166-7E7A1CD79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92-4D50-B166-7E7A1CD79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92-4D50-B166-7E7A1CD79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155</c:v>
                </c:pt>
                <c:pt idx="3">
                  <c:v>155</c:v>
                </c:pt>
                <c:pt idx="6">
                  <c:v>155</c:v>
                </c:pt>
                <c:pt idx="9">
                  <c:v>156</c:v>
                </c:pt>
                <c:pt idx="12">
                  <c:v>155</c:v>
                </c:pt>
              </c:numCache>
            </c:numRef>
          </c:val>
          <c:extLst>
            <c:ext xmlns:c16="http://schemas.microsoft.com/office/drawing/2014/chart" uri="{C3380CC4-5D6E-409C-BE32-E72D297353CC}">
              <c16:uniqueId val="{00000005-F892-4D50-B166-7E7A1CD79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6018</c:v>
                </c:pt>
                <c:pt idx="3">
                  <c:v>5936</c:v>
                </c:pt>
                <c:pt idx="6">
                  <c:v>5791</c:v>
                </c:pt>
                <c:pt idx="9">
                  <c:v>5933</c:v>
                </c:pt>
                <c:pt idx="12">
                  <c:v>5925</c:v>
                </c:pt>
              </c:numCache>
            </c:numRef>
          </c:val>
          <c:extLst>
            <c:ext xmlns:c16="http://schemas.microsoft.com/office/drawing/2014/chart" uri="{C3380CC4-5D6E-409C-BE32-E72D297353CC}">
              <c16:uniqueId val="{00000006-F892-4D50-B166-7E7A1CD79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992</c:v>
                </c:pt>
                <c:pt idx="3">
                  <c:v>696</c:v>
                </c:pt>
                <c:pt idx="6">
                  <c:v>588</c:v>
                </c:pt>
                <c:pt idx="9">
                  <c:v>576</c:v>
                </c:pt>
                <c:pt idx="12">
                  <c:v>639</c:v>
                </c:pt>
              </c:numCache>
            </c:numRef>
          </c:val>
          <c:extLst>
            <c:ext xmlns:c16="http://schemas.microsoft.com/office/drawing/2014/chart" uri="{C3380CC4-5D6E-409C-BE32-E72D297353CC}">
              <c16:uniqueId val="{00000007-F892-4D50-B166-7E7A1CD79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13950</c:v>
                </c:pt>
                <c:pt idx="3">
                  <c:v>12956</c:v>
                </c:pt>
                <c:pt idx="6">
                  <c:v>10855</c:v>
                </c:pt>
                <c:pt idx="9">
                  <c:v>8889</c:v>
                </c:pt>
                <c:pt idx="12">
                  <c:v>6326</c:v>
                </c:pt>
              </c:numCache>
            </c:numRef>
          </c:val>
          <c:extLst>
            <c:ext xmlns:c16="http://schemas.microsoft.com/office/drawing/2014/chart" uri="{C3380CC4-5D6E-409C-BE32-E72D297353CC}">
              <c16:uniqueId val="{00000008-F892-4D50-B166-7E7A1CD79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1405</c:v>
                </c:pt>
                <c:pt idx="3">
                  <c:v>1398</c:v>
                </c:pt>
                <c:pt idx="6">
                  <c:v>1283</c:v>
                </c:pt>
                <c:pt idx="9">
                  <c:v>1338</c:v>
                </c:pt>
                <c:pt idx="12">
                  <c:v>9</c:v>
                </c:pt>
              </c:numCache>
            </c:numRef>
          </c:val>
          <c:extLst>
            <c:ext xmlns:c16="http://schemas.microsoft.com/office/drawing/2014/chart" uri="{C3380CC4-5D6E-409C-BE32-E72D297353CC}">
              <c16:uniqueId val="{00000009-F892-4D50-B166-7E7A1CD79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54280</c:v>
                </c:pt>
                <c:pt idx="3">
                  <c:v>52116</c:v>
                </c:pt>
                <c:pt idx="6">
                  <c:v>48094</c:v>
                </c:pt>
                <c:pt idx="9">
                  <c:v>44104</c:v>
                </c:pt>
                <c:pt idx="12">
                  <c:v>42608</c:v>
                </c:pt>
              </c:numCache>
            </c:numRef>
          </c:val>
          <c:extLst>
            <c:ext xmlns:c16="http://schemas.microsoft.com/office/drawing/2014/chart" uri="{C3380CC4-5D6E-409C-BE32-E72D297353CC}">
              <c16:uniqueId val="{0000000A-F892-4D50-B166-7E7A1CD79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92-4D50-B166-7E7A1CD79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7594</c:v>
                </c:pt>
                <c:pt idx="1">
                  <c:v>6704</c:v>
                </c:pt>
                <c:pt idx="2">
                  <c:v>6215</c:v>
                </c:pt>
              </c:numCache>
            </c:numRef>
          </c:val>
          <c:extLst>
            <c:ext xmlns:c16="http://schemas.microsoft.com/office/drawing/2014/chart" uri="{C3380CC4-5D6E-409C-BE32-E72D297353CC}">
              <c16:uniqueId val="{00000000-1446-40B5-B0B5-3480E1FB4E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6388</c:v>
                </c:pt>
                <c:pt idx="1">
                  <c:v>6197</c:v>
                </c:pt>
                <c:pt idx="2">
                  <c:v>6007</c:v>
                </c:pt>
              </c:numCache>
            </c:numRef>
          </c:val>
          <c:extLst>
            <c:ext xmlns:c16="http://schemas.microsoft.com/office/drawing/2014/chart" uri="{C3380CC4-5D6E-409C-BE32-E72D297353CC}">
              <c16:uniqueId val="{00000001-1446-40B5-B0B5-3480E1FB4E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13065</c:v>
                </c:pt>
                <c:pt idx="1">
                  <c:v>13557</c:v>
                </c:pt>
                <c:pt idx="2">
                  <c:v>13862</c:v>
                </c:pt>
              </c:numCache>
            </c:numRef>
          </c:val>
          <c:extLst>
            <c:ext xmlns:c16="http://schemas.microsoft.com/office/drawing/2014/chart" uri="{C3380CC4-5D6E-409C-BE32-E72D297353CC}">
              <c16:uniqueId val="{00000002-1446-40B5-B0B5-3480E1FB4E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元利償還金は、令和２年度をピークに減少が続いている。また、令和４年度に下水道事業への負担金を出資金に見直したことにより実質公債費比率の分子は大幅に減少している。</a:t>
          </a:r>
        </a:p>
        <a:p>
          <a:r>
            <a:rPr kumimoji="1" lang="ja-JP" altLang="en-US" sz="1200">
              <a:latin typeface="ＭＳ ゴシック" pitchFamily="49" charset="-128"/>
              <a:ea typeface="ＭＳ ゴシック" pitchFamily="49" charset="-128"/>
            </a:rPr>
            <a:t>令和６年度は債務負担行為に基づく支出額として国営土地改良事業に対する負担金を支出したことにより実質公債費比率の分子が大幅に増加している。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真に必要な事業を精査して合併特例事業債の発行期限内に着実に実施する一方で、将来の公債費負担と償還期限を考慮して起債と償還のバランスを考慮した財政運営に努める。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一般会計等に係る地方債の現在高、公営企業債等繰入見込額は減少傾向が続いており、令和６年度の将来負担額は</a:t>
          </a:r>
          <a:r>
            <a:rPr kumimoji="1" lang="en-US" altLang="ja-JP" sz="1200">
              <a:latin typeface="ＭＳ ゴシック" pitchFamily="49" charset="-128"/>
              <a:ea typeface="ＭＳ ゴシック" pitchFamily="49" charset="-128"/>
            </a:rPr>
            <a:t>55,662</a:t>
          </a:r>
          <a:r>
            <a:rPr kumimoji="1" lang="ja-JP" altLang="en-US" sz="1200">
              <a:latin typeface="ＭＳ ゴシック" pitchFamily="49" charset="-128"/>
              <a:ea typeface="ＭＳ ゴシック" pitchFamily="49" charset="-128"/>
            </a:rPr>
            <a:t>百万円と、前年度の</a:t>
          </a:r>
          <a:r>
            <a:rPr kumimoji="1" lang="en-US" altLang="ja-JP" sz="1200">
              <a:latin typeface="ＭＳ ゴシック" pitchFamily="49" charset="-128"/>
              <a:ea typeface="ＭＳ ゴシック" pitchFamily="49" charset="-128"/>
            </a:rPr>
            <a:t>60,996</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9.6</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　充当可能財源等は、前年度から全項目で減少し、前年度の</a:t>
          </a:r>
          <a:r>
            <a:rPr kumimoji="1" lang="en-US" altLang="ja-JP" sz="1200">
              <a:latin typeface="ＭＳ ゴシック" pitchFamily="49" charset="-128"/>
              <a:ea typeface="ＭＳ ゴシック" pitchFamily="49" charset="-128"/>
            </a:rPr>
            <a:t>76,959</a:t>
          </a:r>
          <a:r>
            <a:rPr kumimoji="1" lang="ja-JP" altLang="en-US" sz="1200">
              <a:latin typeface="ＭＳ ゴシック" pitchFamily="49" charset="-128"/>
              <a:ea typeface="ＭＳ ゴシック" pitchFamily="49" charset="-128"/>
            </a:rPr>
            <a:t>千円から</a:t>
          </a:r>
          <a:r>
            <a:rPr kumimoji="1" lang="en-US" altLang="ja-JP" sz="1200">
              <a:latin typeface="ＭＳ ゴシック" pitchFamily="49" charset="-128"/>
              <a:ea typeface="ＭＳ ゴシック" pitchFamily="49" charset="-128"/>
            </a:rPr>
            <a:t>4.4</a:t>
          </a:r>
          <a:r>
            <a:rPr kumimoji="1" lang="ja-JP" altLang="en-US" sz="1200">
              <a:latin typeface="ＭＳ ゴシック" pitchFamily="49" charset="-128"/>
              <a:ea typeface="ＭＳ ゴシック" pitchFamily="49" charset="-128"/>
            </a:rPr>
            <a:t>％減の</a:t>
          </a:r>
          <a:r>
            <a:rPr kumimoji="1" lang="en-US" altLang="ja-JP" sz="1200">
              <a:latin typeface="ＭＳ ゴシック" pitchFamily="49" charset="-128"/>
              <a:ea typeface="ＭＳ ゴシック" pitchFamily="49" charset="-128"/>
            </a:rPr>
            <a:t>73,579</a:t>
          </a:r>
          <a:r>
            <a:rPr kumimoji="1" lang="ja-JP" altLang="en-US" sz="1200">
              <a:latin typeface="ＭＳ ゴシック" pitchFamily="49" charset="-128"/>
              <a:ea typeface="ＭＳ ゴシック" pitchFamily="49" charset="-128"/>
            </a:rPr>
            <a:t>千円となった。</a:t>
          </a:r>
        </a:p>
        <a:p>
          <a:r>
            <a:rPr kumimoji="1" lang="ja-JP" altLang="en-US" sz="1200">
              <a:latin typeface="ＭＳ ゴシック" pitchFamily="49" charset="-128"/>
              <a:ea typeface="ＭＳ ゴシック" pitchFamily="49" charset="-128"/>
            </a:rPr>
            <a:t>　将来負担比率の分子は減少が続いており、将来負担比率は前年度同様に算定されていないが、今後公債費の増嵩や先送りが許されない行政需要に対応していくために、基金の取崩しによる対応が予測される。</a:t>
          </a:r>
        </a:p>
        <a:p>
          <a:r>
            <a:rPr kumimoji="1" lang="ja-JP" altLang="en-US" sz="1200">
              <a:latin typeface="ＭＳ ゴシック" pitchFamily="49" charset="-128"/>
              <a:ea typeface="ＭＳ ゴシック" pitchFamily="49" charset="-128"/>
            </a:rPr>
            <a:t>　合併特例措置期間が終期を迎えると、標準財政規模等も縮小することが考えられるため、公債費負担の増嵩に注視しながら、合併特例事業債の発行期限も視野に入れた中で「歳入に見合う歳出」を基本とし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滋賀県東近江市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令和６年度は、基金全体で寄附金及び基金利子等を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社会保障関係費の増加、公共施設の大規模修繕や更新、合併事業特例債の発行期限の到来等、歳出増加の要因が多く、基金の取崩しにより残高減少が見込まれる。「歳入に見合った歳出」を基本とし、一般行政経費の節減や普通建設事業の精査等により、基金繰入額の抑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・みんなで育むまちづくり基金：市民との協働による「うるおいとにぎわいのまちづくり」を進めることを目的とする。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東近江市の発展を願い、東近江市を応援しようとする個人及び団体からの寄附金を財源として、寄附者の意向を反映した事業を推進することにより、個性豊かで活力に満ちた地域の創造に資す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・ふるさと寄附基金：ふるさと寄附金の増により、前年度比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百万円の増額となった。令和６年度中の寄附金及び基金利子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百万円を積立て、前年度の積立状況から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・公共施設整備基金：令和６年度の寄附金、墓地永代使用料及び基金利子９百万円を積立て、前年度に積立した寄附金分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・その他の基金：利子や寄附金等を積立てし、一部事業に充当するために取崩しした。その他特定目的基金全体としては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・公共施設整備基金：今後不足する施設更新費に備えて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合併して誕生した当市では公共施設の数が多く、その維持管理にかかる経費は建物の経年劣化により増加傾向であり、計画的に改修を進めなければならない。また、不安定な景気の影響による歳入の減収や不測の財政支出など年度間の財源不足に備えるため、施設の更新計画を管理し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％相当を目途に積立てを行う。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額について、令和２年度のピーク以降は減少傾向であり、今後も段階的に減少していく予定だが、普通会計の歳出における公債費比率は高い水準が続く見込みであるため、計画的な返済を行うための確実かつ有利な基金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基準財政需要額は、前年度比で主に臨時財政対策債振替相当額の減により増加した。一方で、基準財政収入額が主に市民税所得割の減等により減少した結果、単年度の財政力指数は前年度の</a:t>
          </a:r>
          <a:r>
            <a:rPr kumimoji="1" lang="en-US" altLang="ja-JP" sz="1200">
              <a:latin typeface="ＭＳ Ｐゴシック" panose="020B0600070205080204" pitchFamily="50" charset="-128"/>
              <a:ea typeface="ＭＳ Ｐゴシック" panose="020B0600070205080204" pitchFamily="50" charset="-128"/>
            </a:rPr>
            <a:t>0.619</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0.604</a:t>
          </a:r>
          <a:r>
            <a:rPr kumimoji="1" lang="ja-JP" altLang="en-US" sz="1200">
              <a:latin typeface="ＭＳ Ｐゴシック" panose="020B0600070205080204" pitchFamily="50" charset="-128"/>
              <a:ea typeface="ＭＳ Ｐゴシック" panose="020B0600070205080204" pitchFamily="50" charset="-128"/>
            </a:rPr>
            <a:t>に減少し、３箇年平均では横ばいとなった。</a:t>
          </a:r>
        </a:p>
        <a:p>
          <a:r>
            <a:rPr kumimoji="1" lang="ja-JP" altLang="en-US" sz="1200">
              <a:latin typeface="ＭＳ Ｐゴシック" panose="020B0600070205080204" pitchFamily="50" charset="-128"/>
              <a:ea typeface="ＭＳ Ｐゴシック" panose="020B0600070205080204" pitchFamily="50" charset="-128"/>
            </a:rPr>
            <a:t>　類似団体内平均値を下回る状況が続いており、歳出は、投資的経費の適正化・平準化、公共施設等の長寿命化等に取組み、持続可能で安定した財政構造の確立に努める。歳入は、市内の主要な法人の税収の見通しが不透明であり、今後の動向に十分注視しつつ地方税の徴収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交付税、地方特例交付金の増により経常一般財源が前年度比で増加した。一方で、人件費、物件費等の増により経常経費充当一般財源が前年度から増加しており、増加率で経常一般財源を上回った。その結果、経常収支比率は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今後、扶助費を中心に経常経費の増加が見込まれることから、各事業の必要額を精査し、また市単独ソフト事業の優先度を整理して歳出抑制を図るとともに、財源の確保に努める。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92964</xdr:rowOff>
    </xdr:from>
    <xdr:to>
      <xdr:col>23</xdr:col>
      <xdr:colOff>133350</xdr:colOff>
      <xdr:row>60</xdr:row>
      <xdr:rowOff>150876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99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23114</xdr:rowOff>
    </xdr:from>
    <xdr:to>
      <xdr:col>19</xdr:col>
      <xdr:colOff>133350</xdr:colOff>
      <xdr:row>60</xdr:row>
      <xdr:rowOff>92964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386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155956</xdr:rowOff>
    </xdr:from>
    <xdr:to>
      <xdr:col>15</xdr:col>
      <xdr:colOff>82550</xdr:colOff>
      <xdr:row>59</xdr:row>
      <xdr:rowOff>23114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000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155956</xdr:rowOff>
    </xdr:from>
    <xdr:to>
      <xdr:col>11</xdr:col>
      <xdr:colOff>31750</xdr:colOff>
      <xdr:row>60</xdr:row>
      <xdr:rowOff>141224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0005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42164</xdr:rowOff>
    </xdr:from>
    <xdr:to>
      <xdr:col>19</xdr:col>
      <xdr:colOff>184150</xdr:colOff>
      <xdr:row>60</xdr:row>
      <xdr:rowOff>143764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153941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143764</xdr:rowOff>
    </xdr:from>
    <xdr:to>
      <xdr:col>15</xdr:col>
      <xdr:colOff>133350</xdr:colOff>
      <xdr:row>59</xdr:row>
      <xdr:rowOff>73914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105156</xdr:rowOff>
    </xdr:from>
    <xdr:to>
      <xdr:col>11</xdr:col>
      <xdr:colOff>82550</xdr:colOff>
      <xdr:row>59</xdr:row>
      <xdr:rowOff>35306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45483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人件費及び物件費はいずれも前年度比で増加し、人口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人当たりの金額も増加となった。</a:t>
          </a:r>
        </a:p>
        <a:p>
          <a:r>
            <a:rPr kumimoji="1" lang="ja-JP" altLang="en-US" sz="1200">
              <a:latin typeface="ＭＳ Ｐゴシック" panose="020B0600070205080204" pitchFamily="50" charset="-128"/>
              <a:ea typeface="ＭＳ Ｐゴシック" panose="020B0600070205080204" pitchFamily="50" charset="-128"/>
            </a:rPr>
            <a:t>　人件費は人事院勧告の影響等により増加となっており、物件費では、人件費等の高騰に伴う施設指定管理料の増やふるさと寄附に係る業務委託料の増等により増加した。</a:t>
          </a:r>
        </a:p>
        <a:p>
          <a:r>
            <a:rPr kumimoji="1" lang="ja-JP" altLang="en-US" sz="1200">
              <a:latin typeface="ＭＳ Ｐゴシック" panose="020B0600070205080204" pitchFamily="50" charset="-128"/>
              <a:ea typeface="ＭＳ Ｐゴシック" panose="020B0600070205080204" pitchFamily="50" charset="-128"/>
            </a:rPr>
            <a:t>　今後、職員数の適正管理や公共施設等総合管理計画に基づく公共施設等の適正管理等によりコストの削減に努める。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48572</xdr:rowOff>
    </xdr:from>
    <xdr:to>
      <xdr:col>23</xdr:col>
      <xdr:colOff>133350</xdr:colOff>
      <xdr:row>86</xdr:row>
      <xdr:rowOff>157012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21822"/>
          <a:ext cx="838200" cy="2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48572</xdr:rowOff>
    </xdr:from>
    <xdr:to>
      <xdr:col>19</xdr:col>
      <xdr:colOff>133350</xdr:colOff>
      <xdr:row>85</xdr:row>
      <xdr:rowOff>101192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21822"/>
          <a:ext cx="8890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30699</xdr:rowOff>
    </xdr:from>
    <xdr:to>
      <xdr:col>15</xdr:col>
      <xdr:colOff>82550</xdr:colOff>
      <xdr:row>85</xdr:row>
      <xdr:rowOff>101192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03949"/>
          <a:ext cx="889000" cy="7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97699</xdr:rowOff>
    </xdr:from>
    <xdr:to>
      <xdr:col>11</xdr:col>
      <xdr:colOff>31750</xdr:colOff>
      <xdr:row>85</xdr:row>
      <xdr:rowOff>30699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99499"/>
          <a:ext cx="889000" cy="10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106212</xdr:rowOff>
    </xdr:from>
    <xdr:to>
      <xdr:col>23</xdr:col>
      <xdr:colOff>184150</xdr:colOff>
      <xdr:row>87</xdr:row>
      <xdr:rowOff>36362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78289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169222</xdr:rowOff>
    </xdr:from>
    <xdr:to>
      <xdr:col>19</xdr:col>
      <xdr:colOff>184150</xdr:colOff>
      <xdr:row>85</xdr:row>
      <xdr:rowOff>99372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84149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50392</xdr:rowOff>
    </xdr:from>
    <xdr:to>
      <xdr:col>15</xdr:col>
      <xdr:colOff>133350</xdr:colOff>
      <xdr:row>85</xdr:row>
      <xdr:rowOff>151992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136769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151349</xdr:rowOff>
    </xdr:from>
    <xdr:to>
      <xdr:col>11</xdr:col>
      <xdr:colOff>82550</xdr:colOff>
      <xdr:row>85</xdr:row>
      <xdr:rowOff>81499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66276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46899</xdr:rowOff>
    </xdr:from>
    <xdr:to>
      <xdr:col>7</xdr:col>
      <xdr:colOff>31750</xdr:colOff>
      <xdr:row>84</xdr:row>
      <xdr:rowOff>148499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133276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3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年６月から管理職手当のカット、平成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年度から地域手当の支給凍結により、給与の適正化に努めてきた。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年度に国家公務員の地域手当支給地域見直しに伴い、地域手当の支給を開始したことから指数が上昇し、以降は、ほぼ横ばいとなっている。</a:t>
          </a:r>
        </a:p>
        <a:p>
          <a:r>
            <a:rPr kumimoji="1" lang="ja-JP" altLang="en-US" sz="1200">
              <a:latin typeface="ＭＳ Ｐゴシック" panose="020B0600070205080204" pitchFamily="50" charset="-128"/>
              <a:ea typeface="ＭＳ Ｐゴシック" panose="020B0600070205080204" pitchFamily="50" charset="-128"/>
            </a:rPr>
            <a:t>　令和６年度は前年度比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ポイント増となっており、類似団体や全国市の平均値を上回っていることから、今後も人事院勧告や滋賀県人事委員会勧告及び国家公務員給与制度をベースとして給与の適正化に努める。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151341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473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473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60325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4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令和６年度は、人口が減少した一方で、定年延長等による職員数増加により、指標の数値が増加した。</a:t>
          </a:r>
        </a:p>
        <a:p>
          <a:r>
            <a:rPr kumimoji="1" lang="ja-JP" altLang="en-US" sz="1200">
              <a:latin typeface="ＭＳ Ｐゴシック" panose="020B0600070205080204" pitchFamily="50" charset="-128"/>
              <a:ea typeface="ＭＳ Ｐゴシック" panose="020B0600070205080204" pitchFamily="50" charset="-128"/>
            </a:rPr>
            <a:t>　今後とも円滑な行政事務を行っていく上で職員数の適正な定員管理に努める。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65</xdr:row>
      <xdr:rowOff>19594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6043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22134</xdr:rowOff>
    </xdr:from>
    <xdr:to>
      <xdr:col>77</xdr:col>
      <xdr:colOff>44450</xdr:colOff>
      <xdr:row>64</xdr:row>
      <xdr:rowOff>87630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9493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22134</xdr:rowOff>
    </xdr:from>
    <xdr:to>
      <xdr:col>72</xdr:col>
      <xdr:colOff>203200</xdr:colOff>
      <xdr:row>64</xdr:row>
      <xdr:rowOff>46265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99493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29028</xdr:rowOff>
    </xdr:from>
    <xdr:to>
      <xdr:col>68</xdr:col>
      <xdr:colOff>152400</xdr:colOff>
      <xdr:row>64</xdr:row>
      <xdr:rowOff>46265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00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140244</xdr:rowOff>
    </xdr:from>
    <xdr:to>
      <xdr:col>81</xdr:col>
      <xdr:colOff>95250</xdr:colOff>
      <xdr:row>65</xdr:row>
      <xdr:rowOff>70394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112321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142784</xdr:rowOff>
    </xdr:from>
    <xdr:to>
      <xdr:col>73</xdr:col>
      <xdr:colOff>44450</xdr:colOff>
      <xdr:row>64</xdr:row>
      <xdr:rowOff>72934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57711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166915</xdr:rowOff>
    </xdr:from>
    <xdr:to>
      <xdr:col>68</xdr:col>
      <xdr:colOff>203200</xdr:colOff>
      <xdr:row>64</xdr:row>
      <xdr:rowOff>97065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149678</xdr:rowOff>
    </xdr:from>
    <xdr:to>
      <xdr:col>64</xdr:col>
      <xdr:colOff>152400</xdr:colOff>
      <xdr:row>64</xdr:row>
      <xdr:rowOff>79828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64605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元利償還金及び準元利償還金の額の減少により、実質公債費比率は減少傾向にあったが、令和６年度は債務負担行為に基づく支出額として国営土地改良事業に対する負担金を支出した影響によ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合併特例事業債の発行期限が令和７年度に迫る中で、事業の精査を適切に行った上で、必要な事業を期限内に実施する必要がある。新規事業の増加や将来世代への負担額が過大とならないよう十分に考慮し、起債と償還のバランスを中心に据えた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850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129822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850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42</xdr:row>
      <xdr:rowOff>132645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592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132645</xdr:rowOff>
    </xdr:from>
    <xdr:to>
      <xdr:col>68</xdr:col>
      <xdr:colOff>152400</xdr:colOff>
      <xdr:row>42</xdr:row>
      <xdr:rowOff>159455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81845</xdr:rowOff>
    </xdr:from>
    <xdr:to>
      <xdr:col>68</xdr:col>
      <xdr:colOff>203200</xdr:colOff>
      <xdr:row>43</xdr:row>
      <xdr:rowOff>11995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168222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算入公債費等や充当可能財源等は減少となったものの、標準財政規模の増加や地方債残高、公営企業債等繰入見込額の減少により、前年度同様、将来負担比率は算定なしとなった。</a:t>
          </a:r>
        </a:p>
        <a:p>
          <a:r>
            <a:rPr kumimoji="1" lang="ja-JP" altLang="en-US" sz="1200">
              <a:latin typeface="ＭＳ Ｐゴシック" panose="020B0600070205080204" pitchFamily="50" charset="-128"/>
              <a:ea typeface="ＭＳ Ｐゴシック" panose="020B0600070205080204" pitchFamily="50" charset="-128"/>
            </a:rPr>
            <a:t>　今後は、一部事務組合で施設更新の検討がされており負担等見込額の増額が想定される。また、公債費の増嵩、先送りが許されない行政需要対応等のため、基金を取崩す必要があると予測される。「歳入に見合う歳出」を基本に事業の見直しを行うなど、財政運営を引き締める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令和６年度は、人事院勧告の影響等により前年度から</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類似団体平均と比べて高い水準にあるのは、直営の保育施設数が多いため、職員数が多いことが主な要因と考えられる。</a:t>
          </a:r>
        </a:p>
        <a:p>
          <a:r>
            <a:rPr kumimoji="1" lang="ja-JP" altLang="en-US" sz="1200">
              <a:latin typeface="ＭＳ Ｐゴシック" panose="020B0600070205080204" pitchFamily="50" charset="-128"/>
              <a:ea typeface="ＭＳ Ｐゴシック" panose="020B0600070205080204" pitchFamily="50" charset="-128"/>
            </a:rPr>
            <a:t>　今後とも行政サービスの提供方法の見直しや適正な定員管理を進め、人件費の増加抑制に努める。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133350</xdr:rowOff>
    </xdr:from>
    <xdr:to>
      <xdr:col>15</xdr:col>
      <xdr:colOff>98425</xdr:colOff>
      <xdr:row>38</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133350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xdr:rowOff>
    </xdr:from>
    <xdr:to>
      <xdr:col>15</xdr:col>
      <xdr:colOff>149225</xdr:colOff>
      <xdr:row>38</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82550</xdr:rowOff>
    </xdr:from>
    <xdr:to>
      <xdr:col>11</xdr:col>
      <xdr:colOff>60325</xdr:colOff>
      <xdr:row>38</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令和６年度は、人件費等の高騰に伴う施設指定管理料の増やふるさと寄附に係る業務委託料の増等により前年度比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ポイント増となった。今後は、外部への業務委託経費等の再点検を行う等、経常経費の抑制に努める。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76200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6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8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8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13</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8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25400</xdr:rowOff>
    </xdr:from>
    <xdr:to>
      <xdr:col>78</xdr:col>
      <xdr:colOff>120650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44450</xdr:rowOff>
    </xdr:from>
    <xdr:to>
      <xdr:col>65</xdr:col>
      <xdr:colOff>53975</xdr:colOff>
      <xdr:row>13</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障害福祉サービス等給付事業において利用者の増加と重度化等の影響により給付費が継続的に増加している状況である。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令和６年度は前年度比</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）増加しているものの全体の決算額が前年度比</a:t>
          </a:r>
          <a:r>
            <a:rPr kumimoji="1" lang="en-US" altLang="ja-JP" sz="1200">
              <a:latin typeface="ＭＳ Ｐゴシック" panose="020B0600070205080204" pitchFamily="50" charset="-128"/>
              <a:ea typeface="ＭＳ Ｐゴシック" panose="020B0600070205080204" pitchFamily="50" charset="-128"/>
            </a:rPr>
            <a:t>61.0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）増加していることから、扶助費に係る経常収支比率は前年度比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前年度と同様、類似団体の平均値を下回っているが、後期高齢者医療など社会保障関係の特別会計への繰出金は増加傾向にある。</a:t>
          </a:r>
        </a:p>
        <a:p>
          <a:r>
            <a:rPr kumimoji="1" lang="ja-JP" altLang="en-US" sz="1200">
              <a:latin typeface="ＭＳ Ｐゴシック" panose="020B0600070205080204" pitchFamily="50" charset="-128"/>
              <a:ea typeface="ＭＳ Ｐゴシック" panose="020B0600070205080204" pitchFamily="50" charset="-128"/>
            </a:rPr>
            <a:t>　基準外繰入を行う会計においては、今後とも運営状況を注視し、適正な財政運営を図る必要がある。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56</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86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令和４年度は下水道施設整備事業負担金を出資金に見直したことにより指数が減少したが、令和６年度は、国スポ・障スポ大会開催に係る負担金等の増により、補助費等に係る経常収支比率は前年度比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今後は、一部事務組合の施設更新等を控えているため、各種団体や事業に対する補助金についての見直しを実施するなどし、経費の削減に努める。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06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66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666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公債費は前年度比で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％）の減額となっており、公債費に係る経常収支比率についても、前年度比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ポイント減となった。</a:t>
          </a:r>
        </a:p>
        <a:p>
          <a:r>
            <a:rPr kumimoji="1" lang="ja-JP" altLang="en-US" sz="1200">
              <a:latin typeface="ＭＳ Ｐゴシック" panose="020B0600070205080204" pitchFamily="50" charset="-128"/>
              <a:ea typeface="ＭＳ Ｐゴシック" panose="020B0600070205080204" pitchFamily="50" charset="-128"/>
            </a:rPr>
            <a:t>　今後は、令和７年度末で合併特例債発行の発行期限を迎えることも考慮し、将来世代に過度の負担が生じないように事業の精査による新規発行の抑制と交付税算入割合の高い起債の選別などに努める。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86179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654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112305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307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112305</xdr:rowOff>
    </xdr:from>
    <xdr:to>
      <xdr:col>15</xdr:col>
      <xdr:colOff>98425</xdr:colOff>
      <xdr:row>79</xdr:row>
      <xdr:rowOff>118836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568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80</xdr:row>
      <xdr:rowOff>38826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6338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61505</xdr:rowOff>
    </xdr:from>
    <xdr:to>
      <xdr:col>15</xdr:col>
      <xdr:colOff>149225</xdr:colOff>
      <xdr:row>79</xdr:row>
      <xdr:rowOff>163105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147882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159476</xdr:rowOff>
    </xdr:from>
    <xdr:to>
      <xdr:col>6</xdr:col>
      <xdr:colOff>171450</xdr:colOff>
      <xdr:row>80</xdr:row>
      <xdr:rowOff>89626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74403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普通会計全体よりも公債費以外に係る経常収支比率の方が類似団体平均値との差が大きくなっており、本市では公債費が経常収支比率に与える影響が他団体と比べて大きい。</a:t>
          </a:r>
        </a:p>
        <a:p>
          <a:r>
            <a:rPr kumimoji="1" lang="ja-JP" altLang="en-US" sz="1200">
              <a:latin typeface="ＭＳ Ｐゴシック" panose="020B0600070205080204" pitchFamily="50" charset="-128"/>
              <a:ea typeface="ＭＳ Ｐゴシック" panose="020B0600070205080204" pitchFamily="50" charset="-128"/>
            </a:rPr>
            <a:t>　合併以降、合併特例措置により普通交付税や臨時財政対策債の額が上積みされていることや、合併特例債の起債の増加による影響と考えられるため、合併特例措置期間の終期を見据えて、適正な財政規模への移行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52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94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96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129286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96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124223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8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80739</xdr:rowOff>
    </xdr:from>
    <xdr:to>
      <xdr:col>29</xdr:col>
      <xdr:colOff>127000</xdr:colOff>
      <xdr:row>15</xdr:row>
      <xdr:rowOff>97815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28664"/>
          <a:ext cx="647700" cy="18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97815</xdr:rowOff>
    </xdr:from>
    <xdr:to>
      <xdr:col>26</xdr:col>
      <xdr:colOff>50800</xdr:colOff>
      <xdr:row>15</xdr:row>
      <xdr:rowOff>147993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7190"/>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147993</xdr:rowOff>
    </xdr:from>
    <xdr:to>
      <xdr:col>22</xdr:col>
      <xdr:colOff>114300</xdr:colOff>
      <xdr:row>15</xdr:row>
      <xdr:rowOff>157160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67368"/>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157160</xdr:rowOff>
    </xdr:from>
    <xdr:to>
      <xdr:col>18</xdr:col>
      <xdr:colOff>177800</xdr:colOff>
      <xdr:row>16</xdr:row>
      <xdr:rowOff>57833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6535"/>
          <a:ext cx="698500" cy="7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29939</xdr:rowOff>
    </xdr:from>
    <xdr:to>
      <xdr:col>29</xdr:col>
      <xdr:colOff>177800</xdr:colOff>
      <xdr:row>14</xdr:row>
      <xdr:rowOff>131539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46466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47015</xdr:rowOff>
    </xdr:from>
    <xdr:to>
      <xdr:col>26</xdr:col>
      <xdr:colOff>101600</xdr:colOff>
      <xdr:row>15</xdr:row>
      <xdr:rowOff>148615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158792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97193</xdr:rowOff>
    </xdr:from>
    <xdr:to>
      <xdr:col>22</xdr:col>
      <xdr:colOff>165100</xdr:colOff>
      <xdr:row>16</xdr:row>
      <xdr:rowOff>27343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1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37520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106360</xdr:rowOff>
    </xdr:from>
    <xdr:to>
      <xdr:col>19</xdr:col>
      <xdr:colOff>38100</xdr:colOff>
      <xdr:row>16</xdr:row>
      <xdr:rowOff>36510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7033</xdr:rowOff>
    </xdr:from>
    <xdr:to>
      <xdr:col>15</xdr:col>
      <xdr:colOff>101600</xdr:colOff>
      <xdr:row>16</xdr:row>
      <xdr:rowOff>108633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118810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1841</xdr:rowOff>
    </xdr:from>
    <xdr:to>
      <xdr:col>29</xdr:col>
      <xdr:colOff>127000</xdr:colOff>
      <xdr:row>35</xdr:row>
      <xdr:rowOff>136220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69291"/>
          <a:ext cx="647700" cy="47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124790</xdr:rowOff>
    </xdr:from>
    <xdr:to>
      <xdr:col>26</xdr:col>
      <xdr:colOff>50800</xdr:colOff>
      <xdr:row>35</xdr:row>
      <xdr:rowOff>136220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5140"/>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192875</xdr:rowOff>
    </xdr:from>
    <xdr:to>
      <xdr:col>22</xdr:col>
      <xdr:colOff>114300</xdr:colOff>
      <xdr:row>35</xdr:row>
      <xdr:rowOff>124790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60325"/>
          <a:ext cx="698500" cy="274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179350</xdr:rowOff>
    </xdr:from>
    <xdr:to>
      <xdr:col>18</xdr:col>
      <xdr:colOff>177800</xdr:colOff>
      <xdr:row>34</xdr:row>
      <xdr:rowOff>192875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46800"/>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293941</xdr:rowOff>
    </xdr:from>
    <xdr:to>
      <xdr:col>29</xdr:col>
      <xdr:colOff>177800</xdr:colOff>
      <xdr:row>34</xdr:row>
      <xdr:rowOff>52641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1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202518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2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85420</xdr:rowOff>
    </xdr:from>
    <xdr:to>
      <xdr:col>26</xdr:col>
      <xdr:colOff>101600</xdr:colOff>
      <xdr:row>35</xdr:row>
      <xdr:rowOff>187020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197197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73990</xdr:rowOff>
    </xdr:from>
    <xdr:to>
      <xdr:col>22</xdr:col>
      <xdr:colOff>165100</xdr:colOff>
      <xdr:row>35</xdr:row>
      <xdr:rowOff>175590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185767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142075</xdr:rowOff>
    </xdr:from>
    <xdr:to>
      <xdr:col>19</xdr:col>
      <xdr:colOff>38100</xdr:colOff>
      <xdr:row>34</xdr:row>
      <xdr:rowOff>243675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0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253852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128550</xdr:rowOff>
    </xdr:from>
    <xdr:to>
      <xdr:col>15</xdr:col>
      <xdr:colOff>101600</xdr:colOff>
      <xdr:row>34</xdr:row>
      <xdr:rowOff>230150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9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240327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135618</xdr:rowOff>
    </xdr:from>
    <xdr:to>
      <xdr:col>24</xdr:col>
      <xdr:colOff>63500</xdr:colOff>
      <xdr:row>33</xdr:row>
      <xdr:rowOff>138981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50568"/>
          <a:ext cx="838200" cy="3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96560</xdr:rowOff>
    </xdr:from>
    <xdr:to>
      <xdr:col>19</xdr:col>
      <xdr:colOff>177800</xdr:colOff>
      <xdr:row>33</xdr:row>
      <xdr:rowOff>138981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54410"/>
          <a:ext cx="889000" cy="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96560</xdr:rowOff>
    </xdr:from>
    <xdr:to>
      <xdr:col>15</xdr:col>
      <xdr:colOff>50800</xdr:colOff>
      <xdr:row>33</xdr:row>
      <xdr:rowOff>113476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5441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113476</xdr:rowOff>
    </xdr:from>
    <xdr:to>
      <xdr:col>10</xdr:col>
      <xdr:colOff>114300</xdr:colOff>
      <xdr:row>34</xdr:row>
      <xdr:rowOff>32389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71326"/>
          <a:ext cx="889000" cy="9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84818</xdr:rowOff>
    </xdr:from>
    <xdr:to>
      <xdr:col>24</xdr:col>
      <xdr:colOff>114300</xdr:colOff>
      <xdr:row>32</xdr:row>
      <xdr:rowOff>14968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107695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88181</xdr:rowOff>
    </xdr:from>
    <xdr:to>
      <xdr:col>20</xdr:col>
      <xdr:colOff>38100</xdr:colOff>
      <xdr:row>34</xdr:row>
      <xdr:rowOff>18331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34858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45760</xdr:rowOff>
    </xdr:from>
    <xdr:to>
      <xdr:col>15</xdr:col>
      <xdr:colOff>101600</xdr:colOff>
      <xdr:row>33</xdr:row>
      <xdr:rowOff>147360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163887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62676</xdr:rowOff>
    </xdr:from>
    <xdr:to>
      <xdr:col>10</xdr:col>
      <xdr:colOff>165100</xdr:colOff>
      <xdr:row>33</xdr:row>
      <xdr:rowOff>164276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9353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9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153039</xdr:rowOff>
    </xdr:from>
    <xdr:to>
      <xdr:col>6</xdr:col>
      <xdr:colOff>38100</xdr:colOff>
      <xdr:row>34</xdr:row>
      <xdr:rowOff>83189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99716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123858</xdr:rowOff>
    </xdr:from>
    <xdr:to>
      <xdr:col>24</xdr:col>
      <xdr:colOff>63500</xdr:colOff>
      <xdr:row>54</xdr:row>
      <xdr:rowOff>131059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10708"/>
          <a:ext cx="8382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8255</xdr:rowOff>
    </xdr:from>
    <xdr:to>
      <xdr:col>19</xdr:col>
      <xdr:colOff>177800</xdr:colOff>
      <xdr:row>54</xdr:row>
      <xdr:rowOff>131059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66555"/>
          <a:ext cx="8890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8255</xdr:rowOff>
    </xdr:from>
    <xdr:to>
      <xdr:col>15</xdr:col>
      <xdr:colOff>50800</xdr:colOff>
      <xdr:row>54</xdr:row>
      <xdr:rowOff>107604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66555"/>
          <a:ext cx="889000" cy="9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107604</xdr:rowOff>
    </xdr:from>
    <xdr:to>
      <xdr:col>10</xdr:col>
      <xdr:colOff>114300</xdr:colOff>
      <xdr:row>54</xdr:row>
      <xdr:rowOff>170859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65904"/>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73058</xdr:rowOff>
    </xdr:from>
    <xdr:to>
      <xdr:col>24</xdr:col>
      <xdr:colOff>114300</xdr:colOff>
      <xdr:row>54</xdr:row>
      <xdr:rowOff>3208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95935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80259</xdr:rowOff>
    </xdr:from>
    <xdr:to>
      <xdr:col>20</xdr:col>
      <xdr:colOff>38100</xdr:colOff>
      <xdr:row>55</xdr:row>
      <xdr:rowOff>10409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26936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1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128905</xdr:rowOff>
    </xdr:from>
    <xdr:to>
      <xdr:col>15</xdr:col>
      <xdr:colOff>101600</xdr:colOff>
      <xdr:row>54</xdr:row>
      <xdr:rowOff>59055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75582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9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56804</xdr:rowOff>
    </xdr:from>
    <xdr:to>
      <xdr:col>10</xdr:col>
      <xdr:colOff>165100</xdr:colOff>
      <xdr:row>54</xdr:row>
      <xdr:rowOff>158404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1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3481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120059</xdr:rowOff>
    </xdr:from>
    <xdr:to>
      <xdr:col>6</xdr:col>
      <xdr:colOff>38100</xdr:colOff>
      <xdr:row>55</xdr:row>
      <xdr:rowOff>50209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66736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144653</xdr:rowOff>
    </xdr:from>
    <xdr:to>
      <xdr:col>24</xdr:col>
      <xdr:colOff>63500</xdr:colOff>
      <xdr:row>77</xdr:row>
      <xdr:rowOff>169799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630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169799</xdr:rowOff>
    </xdr:from>
    <xdr:to>
      <xdr:col>19</xdr:col>
      <xdr:colOff>177800</xdr:colOff>
      <xdr:row>78</xdr:row>
      <xdr:rowOff>24512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1449"/>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9906</xdr:rowOff>
    </xdr:from>
    <xdr:to>
      <xdr:col>15</xdr:col>
      <xdr:colOff>50800</xdr:colOff>
      <xdr:row>78</xdr:row>
      <xdr:rowOff>24512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3006"/>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9906</xdr:rowOff>
    </xdr:from>
    <xdr:to>
      <xdr:col>10</xdr:col>
      <xdr:colOff>114300</xdr:colOff>
      <xdr:row>78</xdr:row>
      <xdr:rowOff>65912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300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93853</xdr:rowOff>
    </xdr:from>
    <xdr:to>
      <xdr:col>24</xdr:col>
      <xdr:colOff>114300</xdr:colOff>
      <xdr:row>78</xdr:row>
      <xdr:rowOff>24003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118999</xdr:rowOff>
    </xdr:from>
    <xdr:to>
      <xdr:col>20</xdr:col>
      <xdr:colOff>38100</xdr:colOff>
      <xdr:row>78</xdr:row>
      <xdr:rowOff>49149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40276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145162</xdr:rowOff>
    </xdr:from>
    <xdr:to>
      <xdr:col>15</xdr:col>
      <xdr:colOff>101600</xdr:colOff>
      <xdr:row>78</xdr:row>
      <xdr:rowOff>75312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130556</xdr:rowOff>
    </xdr:from>
    <xdr:to>
      <xdr:col>10</xdr:col>
      <xdr:colOff>165100</xdr:colOff>
      <xdr:row>78</xdr:row>
      <xdr:rowOff>60706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51833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15112</xdr:rowOff>
    </xdr:from>
    <xdr:to>
      <xdr:col>6</xdr:col>
      <xdr:colOff>38100</xdr:colOff>
      <xdr:row>78</xdr:row>
      <xdr:rowOff>116712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33378</xdr:rowOff>
    </xdr:from>
    <xdr:to>
      <xdr:col>24</xdr:col>
      <xdr:colOff>63500</xdr:colOff>
      <xdr:row>95</xdr:row>
      <xdr:rowOff>141208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21128"/>
          <a:ext cx="838200" cy="1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141208</xdr:rowOff>
    </xdr:from>
    <xdr:to>
      <xdr:col>19</xdr:col>
      <xdr:colOff>177800</xdr:colOff>
      <xdr:row>97</xdr:row>
      <xdr:rowOff>59370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8958"/>
          <a:ext cx="889000" cy="2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69062</xdr:rowOff>
    </xdr:from>
    <xdr:to>
      <xdr:col>15</xdr:col>
      <xdr:colOff>50800</xdr:colOff>
      <xdr:row>97</xdr:row>
      <xdr:rowOff>59370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56812"/>
          <a:ext cx="889000" cy="3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69062</xdr:rowOff>
    </xdr:from>
    <xdr:to>
      <xdr:col>10</xdr:col>
      <xdr:colOff>114300</xdr:colOff>
      <xdr:row>98</xdr:row>
      <xdr:rowOff>93912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6812"/>
          <a:ext cx="889000" cy="5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154028</xdr:rowOff>
    </xdr:from>
    <xdr:to>
      <xdr:col>24</xdr:col>
      <xdr:colOff>114300</xdr:colOff>
      <xdr:row>95</xdr:row>
      <xdr:rowOff>84178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132455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90408</xdr:rowOff>
    </xdr:from>
    <xdr:to>
      <xdr:col>20</xdr:col>
      <xdr:colOff>38100</xdr:colOff>
      <xdr:row>96</xdr:row>
      <xdr:rowOff>20558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11685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7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8570</xdr:rowOff>
    </xdr:from>
    <xdr:to>
      <xdr:col>15</xdr:col>
      <xdr:colOff>101600</xdr:colOff>
      <xdr:row>97</xdr:row>
      <xdr:rowOff>110170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18262</xdr:rowOff>
    </xdr:from>
    <xdr:to>
      <xdr:col>10</xdr:col>
      <xdr:colOff>165100</xdr:colOff>
      <xdr:row>95</xdr:row>
      <xdr:rowOff>119862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110989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43112</xdr:rowOff>
    </xdr:from>
    <xdr:to>
      <xdr:col>6</xdr:col>
      <xdr:colOff>38100</xdr:colOff>
      <xdr:row>98</xdr:row>
      <xdr:rowOff>144712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25694</xdr:rowOff>
    </xdr:from>
    <xdr:to>
      <xdr:col>55</xdr:col>
      <xdr:colOff>0</xdr:colOff>
      <xdr:row>37</xdr:row>
      <xdr:rowOff>83160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9344"/>
          <a:ext cx="8382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82300</xdr:rowOff>
    </xdr:from>
    <xdr:to>
      <xdr:col>50</xdr:col>
      <xdr:colOff>114300</xdr:colOff>
      <xdr:row>37</xdr:row>
      <xdr:rowOff>83160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25950"/>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82300</xdr:rowOff>
    </xdr:from>
    <xdr:to>
      <xdr:col>45</xdr:col>
      <xdr:colOff>177800</xdr:colOff>
      <xdr:row>37</xdr:row>
      <xdr:rowOff>98422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5950"/>
          <a:ext cx="8890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22461</xdr:rowOff>
    </xdr:from>
    <xdr:to>
      <xdr:col>41</xdr:col>
      <xdr:colOff>50800</xdr:colOff>
      <xdr:row>37</xdr:row>
      <xdr:rowOff>98422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37411"/>
          <a:ext cx="889000" cy="11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146344</xdr:rowOff>
    </xdr:from>
    <xdr:to>
      <xdr:col>55</xdr:col>
      <xdr:colOff>50800</xdr:colOff>
      <xdr:row>37</xdr:row>
      <xdr:rowOff>76494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169221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32360</xdr:rowOff>
    </xdr:from>
    <xdr:to>
      <xdr:col>50</xdr:col>
      <xdr:colOff>165100</xdr:colOff>
      <xdr:row>37</xdr:row>
      <xdr:rowOff>133960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150487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31500</xdr:rowOff>
    </xdr:from>
    <xdr:to>
      <xdr:col>46</xdr:col>
      <xdr:colOff>38100</xdr:colOff>
      <xdr:row>37</xdr:row>
      <xdr:rowOff>133100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149627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47622</xdr:rowOff>
    </xdr:from>
    <xdr:to>
      <xdr:col>41</xdr:col>
      <xdr:colOff>101600</xdr:colOff>
      <xdr:row>37</xdr:row>
      <xdr:rowOff>149222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165749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143111</xdr:rowOff>
    </xdr:from>
    <xdr:to>
      <xdr:col>36</xdr:col>
      <xdr:colOff>165100</xdr:colOff>
      <xdr:row>31</xdr:row>
      <xdr:rowOff>73261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89788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158318</xdr:rowOff>
    </xdr:from>
    <xdr:to>
      <xdr:col>55</xdr:col>
      <xdr:colOff>0</xdr:colOff>
      <xdr:row>59</xdr:row>
      <xdr:rowOff>16587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59518"/>
          <a:ext cx="838200" cy="3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16587</xdr:rowOff>
    </xdr:from>
    <xdr:to>
      <xdr:col>50</xdr:col>
      <xdr:colOff>114300</xdr:colOff>
      <xdr:row>59</xdr:row>
      <xdr:rowOff>23990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13213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65380</xdr:rowOff>
    </xdr:from>
    <xdr:to>
      <xdr:col>45</xdr:col>
      <xdr:colOff>177800</xdr:colOff>
      <xdr:row>59</xdr:row>
      <xdr:rowOff>23990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09480"/>
          <a:ext cx="889000" cy="1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34366</xdr:rowOff>
    </xdr:from>
    <xdr:to>
      <xdr:col>41</xdr:col>
      <xdr:colOff>50800</xdr:colOff>
      <xdr:row>58</xdr:row>
      <xdr:rowOff>65380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07016"/>
          <a:ext cx="889000" cy="20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107518</xdr:rowOff>
    </xdr:from>
    <xdr:to>
      <xdr:col>55</xdr:col>
      <xdr:colOff>50800</xdr:colOff>
      <xdr:row>57</xdr:row>
      <xdr:rowOff>37668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85945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137237</xdr:rowOff>
    </xdr:from>
    <xdr:to>
      <xdr:col>50</xdr:col>
      <xdr:colOff>165100</xdr:colOff>
      <xdr:row>59</xdr:row>
      <xdr:rowOff>67387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58514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144640</xdr:rowOff>
    </xdr:from>
    <xdr:to>
      <xdr:col>46</xdr:col>
      <xdr:colOff>38100</xdr:colOff>
      <xdr:row>59</xdr:row>
      <xdr:rowOff>74790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65917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14580</xdr:rowOff>
    </xdr:from>
    <xdr:to>
      <xdr:col>41</xdr:col>
      <xdr:colOff>101600</xdr:colOff>
      <xdr:row>58</xdr:row>
      <xdr:rowOff>116180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107307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155016</xdr:rowOff>
    </xdr:from>
    <xdr:to>
      <xdr:col>36</xdr:col>
      <xdr:colOff>165100</xdr:colOff>
      <xdr:row>57</xdr:row>
      <xdr:rowOff>85166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9985</xdr:rowOff>
    </xdr:from>
    <xdr:to>
      <xdr:col>55</xdr:col>
      <xdr:colOff>0</xdr:colOff>
      <xdr:row>79</xdr:row>
      <xdr:rowOff>42072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54535"/>
          <a:ext cx="838200" cy="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5528</xdr:rowOff>
    </xdr:from>
    <xdr:to>
      <xdr:col>50</xdr:col>
      <xdr:colOff>114300</xdr:colOff>
      <xdr:row>79</xdr:row>
      <xdr:rowOff>42072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50078"/>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96495</xdr:rowOff>
    </xdr:from>
    <xdr:to>
      <xdr:col>45</xdr:col>
      <xdr:colOff>177800</xdr:colOff>
      <xdr:row>79</xdr:row>
      <xdr:rowOff>5528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9595"/>
          <a:ext cx="8890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76101</xdr:rowOff>
    </xdr:from>
    <xdr:to>
      <xdr:col>41</xdr:col>
      <xdr:colOff>50800</xdr:colOff>
      <xdr:row>78</xdr:row>
      <xdr:rowOff>96495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49201"/>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130635</xdr:rowOff>
    </xdr:from>
    <xdr:to>
      <xdr:col>55</xdr:col>
      <xdr:colOff>50800</xdr:colOff>
      <xdr:row>79</xdr:row>
      <xdr:rowOff>60785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45562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162722</xdr:rowOff>
    </xdr:from>
    <xdr:to>
      <xdr:col>50</xdr:col>
      <xdr:colOff>165100</xdr:colOff>
      <xdr:row>79</xdr:row>
      <xdr:rowOff>92872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83999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126178</xdr:rowOff>
    </xdr:from>
    <xdr:to>
      <xdr:col>46</xdr:col>
      <xdr:colOff>38100</xdr:colOff>
      <xdr:row>79</xdr:row>
      <xdr:rowOff>56328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47455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45695</xdr:rowOff>
    </xdr:from>
    <xdr:to>
      <xdr:col>41</xdr:col>
      <xdr:colOff>101600</xdr:colOff>
      <xdr:row>78</xdr:row>
      <xdr:rowOff>147295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138422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25301</xdr:rowOff>
    </xdr:from>
    <xdr:to>
      <xdr:col>36</xdr:col>
      <xdr:colOff>165100</xdr:colOff>
      <xdr:row>78</xdr:row>
      <xdr:rowOff>126901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118028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9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119901</xdr:rowOff>
    </xdr:from>
    <xdr:to>
      <xdr:col>55</xdr:col>
      <xdr:colOff>0</xdr:colOff>
      <xdr:row>97</xdr:row>
      <xdr:rowOff>97270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07651"/>
          <a:ext cx="838200" cy="3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97270</xdr:rowOff>
    </xdr:from>
    <xdr:to>
      <xdr:col>50</xdr:col>
      <xdr:colOff>114300</xdr:colOff>
      <xdr:row>97</xdr:row>
      <xdr:rowOff>155130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27920"/>
          <a:ext cx="889000" cy="5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62737</xdr:rowOff>
    </xdr:from>
    <xdr:to>
      <xdr:col>45</xdr:col>
      <xdr:colOff>177800</xdr:colOff>
      <xdr:row>97</xdr:row>
      <xdr:rowOff>155130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3387"/>
          <a:ext cx="889000" cy="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69735</xdr:rowOff>
    </xdr:from>
    <xdr:to>
      <xdr:col>41</xdr:col>
      <xdr:colOff>50800</xdr:colOff>
      <xdr:row>97</xdr:row>
      <xdr:rowOff>62737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28935"/>
          <a:ext cx="889000" cy="16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69101</xdr:rowOff>
    </xdr:from>
    <xdr:to>
      <xdr:col>55</xdr:col>
      <xdr:colOff>50800</xdr:colOff>
      <xdr:row>95</xdr:row>
      <xdr:rowOff>170701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91978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46470</xdr:rowOff>
    </xdr:from>
    <xdr:to>
      <xdr:col>50</xdr:col>
      <xdr:colOff>165100</xdr:colOff>
      <xdr:row>97</xdr:row>
      <xdr:rowOff>148070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139197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104330</xdr:rowOff>
    </xdr:from>
    <xdr:to>
      <xdr:col>46</xdr:col>
      <xdr:colOff>38100</xdr:colOff>
      <xdr:row>98</xdr:row>
      <xdr:rowOff>34480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11937</xdr:rowOff>
    </xdr:from>
    <xdr:to>
      <xdr:col>41</xdr:col>
      <xdr:colOff>101600</xdr:colOff>
      <xdr:row>97</xdr:row>
      <xdr:rowOff>113537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104664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18935</xdr:rowOff>
    </xdr:from>
    <xdr:to>
      <xdr:col>36</xdr:col>
      <xdr:colOff>165100</xdr:colOff>
      <xdr:row>96</xdr:row>
      <xdr:rowOff>120535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137062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50056</xdr:rowOff>
    </xdr:from>
    <xdr:to>
      <xdr:col>85</xdr:col>
      <xdr:colOff>127000</xdr:colOff>
      <xdr:row>39</xdr:row>
      <xdr:rowOff>73079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36606"/>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73079</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59629"/>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93817</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0367"/>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254</xdr:rowOff>
    </xdr:from>
    <xdr:to>
      <xdr:col>71</xdr:col>
      <xdr:colOff>177800</xdr:colOff>
      <xdr:row>39</xdr:row>
      <xdr:rowOff>93817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8680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170706</xdr:rowOff>
    </xdr:from>
    <xdr:to>
      <xdr:col>85</xdr:col>
      <xdr:colOff>177800</xdr:colOff>
      <xdr:row>39</xdr:row>
      <xdr:rowOff>100856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85633</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0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22279</xdr:rowOff>
    </xdr:from>
    <xdr:to>
      <xdr:col>81</xdr:col>
      <xdr:colOff>101600</xdr:colOff>
      <xdr:row>39</xdr:row>
      <xdr:rowOff>123879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115006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43017</xdr:rowOff>
    </xdr:from>
    <xdr:to>
      <xdr:col>72</xdr:col>
      <xdr:colOff>38100</xdr:colOff>
      <xdr:row>39</xdr:row>
      <xdr:rowOff>144617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135744</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822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120904</xdr:rowOff>
    </xdr:from>
    <xdr:to>
      <xdr:col>67</xdr:col>
      <xdr:colOff>101600</xdr:colOff>
      <xdr:row>39</xdr:row>
      <xdr:rowOff>51054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42181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104305</xdr:rowOff>
    </xdr:from>
    <xdr:to>
      <xdr:col>85</xdr:col>
      <xdr:colOff>127000</xdr:colOff>
      <xdr:row>73</xdr:row>
      <xdr:rowOff>105429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2015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61309</xdr:rowOff>
    </xdr:from>
    <xdr:to>
      <xdr:col>81</xdr:col>
      <xdr:colOff>50800</xdr:colOff>
      <xdr:row>73</xdr:row>
      <xdr:rowOff>104305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7715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43631</xdr:rowOff>
    </xdr:from>
    <xdr:to>
      <xdr:col>76</xdr:col>
      <xdr:colOff>114300</xdr:colOff>
      <xdr:row>73</xdr:row>
      <xdr:rowOff>61309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559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23152</xdr:rowOff>
    </xdr:from>
    <xdr:to>
      <xdr:col>71</xdr:col>
      <xdr:colOff>177800</xdr:colOff>
      <xdr:row>73</xdr:row>
      <xdr:rowOff>43631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539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54629</xdr:rowOff>
    </xdr:from>
    <xdr:to>
      <xdr:col>85</xdr:col>
      <xdr:colOff>177800</xdr:colOff>
      <xdr:row>73</xdr:row>
      <xdr:rowOff>156229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77506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53505</xdr:rowOff>
    </xdr:from>
    <xdr:to>
      <xdr:col>81</xdr:col>
      <xdr:colOff>101600</xdr:colOff>
      <xdr:row>73</xdr:row>
      <xdr:rowOff>155105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182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10509</xdr:rowOff>
    </xdr:from>
    <xdr:to>
      <xdr:col>76</xdr:col>
      <xdr:colOff>165100</xdr:colOff>
      <xdr:row>73</xdr:row>
      <xdr:rowOff>112109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128636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164281</xdr:rowOff>
    </xdr:from>
    <xdr:to>
      <xdr:col>72</xdr:col>
      <xdr:colOff>38100</xdr:colOff>
      <xdr:row>73</xdr:row>
      <xdr:rowOff>94431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110958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143802</xdr:rowOff>
    </xdr:from>
    <xdr:to>
      <xdr:col>67</xdr:col>
      <xdr:colOff>101600</xdr:colOff>
      <xdr:row>73</xdr:row>
      <xdr:rowOff>73952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90479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65258</xdr:rowOff>
    </xdr:from>
    <xdr:to>
      <xdr:col>85</xdr:col>
      <xdr:colOff>127000</xdr:colOff>
      <xdr:row>98</xdr:row>
      <xdr:rowOff>109933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7358"/>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147734</xdr:rowOff>
    </xdr:from>
    <xdr:to>
      <xdr:col>81</xdr:col>
      <xdr:colOff>50800</xdr:colOff>
      <xdr:row>98</xdr:row>
      <xdr:rowOff>109933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78384"/>
          <a:ext cx="8890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147734</xdr:rowOff>
    </xdr:from>
    <xdr:to>
      <xdr:col>76</xdr:col>
      <xdr:colOff>114300</xdr:colOff>
      <xdr:row>97</xdr:row>
      <xdr:rowOff>148028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7838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148028</xdr:rowOff>
    </xdr:from>
    <xdr:to>
      <xdr:col>71</xdr:col>
      <xdr:colOff>177800</xdr:colOff>
      <xdr:row>98</xdr:row>
      <xdr:rowOff>164226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78678"/>
          <a:ext cx="889000" cy="1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14458</xdr:rowOff>
    </xdr:from>
    <xdr:to>
      <xdr:col>85</xdr:col>
      <xdr:colOff>177800</xdr:colOff>
      <xdr:row>98</xdr:row>
      <xdr:rowOff>116058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164335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59133</xdr:rowOff>
    </xdr:from>
    <xdr:to>
      <xdr:col>81</xdr:col>
      <xdr:colOff>101600</xdr:colOff>
      <xdr:row>98</xdr:row>
      <xdr:rowOff>160733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151860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5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96934</xdr:rowOff>
    </xdr:from>
    <xdr:to>
      <xdr:col>76</xdr:col>
      <xdr:colOff>165100</xdr:colOff>
      <xdr:row>98</xdr:row>
      <xdr:rowOff>27084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18211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97228</xdr:rowOff>
    </xdr:from>
    <xdr:to>
      <xdr:col>72</xdr:col>
      <xdr:colOff>38100</xdr:colOff>
      <xdr:row>98</xdr:row>
      <xdr:rowOff>27378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18505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113426</xdr:rowOff>
    </xdr:from>
    <xdr:to>
      <xdr:col>67</xdr:col>
      <xdr:colOff>101600</xdr:colOff>
      <xdr:row>99</xdr:row>
      <xdr:rowOff>43576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34703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125657</xdr:rowOff>
    </xdr:from>
    <xdr:to>
      <xdr:col>116</xdr:col>
      <xdr:colOff>63500</xdr:colOff>
      <xdr:row>32</xdr:row>
      <xdr:rowOff>130066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269157"/>
          <a:ext cx="838200" cy="3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130066</xdr:rowOff>
    </xdr:from>
    <xdr:to>
      <xdr:col>111</xdr:col>
      <xdr:colOff>177800</xdr:colOff>
      <xdr:row>33</xdr:row>
      <xdr:rowOff>16419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616466"/>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16419</xdr:rowOff>
    </xdr:from>
    <xdr:to>
      <xdr:col>107</xdr:col>
      <xdr:colOff>50800</xdr:colOff>
      <xdr:row>39</xdr:row>
      <xdr:rowOff>47607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674269"/>
          <a:ext cx="889000" cy="105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47607</xdr:rowOff>
    </xdr:from>
    <xdr:to>
      <xdr:col>102</xdr:col>
      <xdr:colOff>114300</xdr:colOff>
      <xdr:row>39</xdr:row>
      <xdr:rowOff>62630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73415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74857</xdr:rowOff>
    </xdr:from>
    <xdr:to>
      <xdr:col>116</xdr:col>
      <xdr:colOff>114300</xdr:colOff>
      <xdr:row>31</xdr:row>
      <xdr:rowOff>5007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2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27884</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1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79266</xdr:rowOff>
    </xdr:from>
    <xdr:to>
      <xdr:col>112</xdr:col>
      <xdr:colOff>38100</xdr:colOff>
      <xdr:row>33</xdr:row>
      <xdr:rowOff>9416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5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25943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34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137069</xdr:rowOff>
    </xdr:from>
    <xdr:to>
      <xdr:col>107</xdr:col>
      <xdr:colOff>101600</xdr:colOff>
      <xdr:row>33</xdr:row>
      <xdr:rowOff>67219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6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83746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39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168257</xdr:rowOff>
    </xdr:from>
    <xdr:to>
      <xdr:col>102</xdr:col>
      <xdr:colOff>165100</xdr:colOff>
      <xdr:row>39</xdr:row>
      <xdr:rowOff>98407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89534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7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11830</xdr:rowOff>
    </xdr:from>
    <xdr:to>
      <xdr:col>98</xdr:col>
      <xdr:colOff>38100</xdr:colOff>
      <xdr:row>39</xdr:row>
      <xdr:rowOff>113430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104557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39345</xdr:rowOff>
    </xdr:from>
    <xdr:to>
      <xdr:col>116</xdr:col>
      <xdr:colOff>63500</xdr:colOff>
      <xdr:row>59</xdr:row>
      <xdr:rowOff>39878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54895"/>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39878</xdr:rowOff>
    </xdr:from>
    <xdr:to>
      <xdr:col>111</xdr:col>
      <xdr:colOff>177800</xdr:colOff>
      <xdr:row>59</xdr:row>
      <xdr:rowOff>40259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55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35230</xdr:rowOff>
    </xdr:from>
    <xdr:to>
      <xdr:col>107</xdr:col>
      <xdr:colOff>50800</xdr:colOff>
      <xdr:row>59</xdr:row>
      <xdr:rowOff>40259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507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34087</xdr:rowOff>
    </xdr:from>
    <xdr:to>
      <xdr:col>102</xdr:col>
      <xdr:colOff>114300</xdr:colOff>
      <xdr:row>59</xdr:row>
      <xdr:rowOff>35230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496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159995</xdr:rowOff>
    </xdr:from>
    <xdr:to>
      <xdr:col>116</xdr:col>
      <xdr:colOff>114300</xdr:colOff>
      <xdr:row>59</xdr:row>
      <xdr:rowOff>90145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74922</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1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160528</xdr:rowOff>
    </xdr:from>
    <xdr:to>
      <xdr:col>112</xdr:col>
      <xdr:colOff>38100</xdr:colOff>
      <xdr:row>59</xdr:row>
      <xdr:rowOff>90678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81805</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160909</xdr:rowOff>
    </xdr:from>
    <xdr:to>
      <xdr:col>107</xdr:col>
      <xdr:colOff>101600</xdr:colOff>
      <xdr:row>59</xdr:row>
      <xdr:rowOff>91059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82186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197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155880</xdr:rowOff>
    </xdr:from>
    <xdr:to>
      <xdr:col>102</xdr:col>
      <xdr:colOff>165100</xdr:colOff>
      <xdr:row>59</xdr:row>
      <xdr:rowOff>86030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77157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154737</xdr:rowOff>
    </xdr:from>
    <xdr:to>
      <xdr:col>98</xdr:col>
      <xdr:colOff>38100</xdr:colOff>
      <xdr:row>59</xdr:row>
      <xdr:rowOff>84887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76014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102346</xdr:rowOff>
    </xdr:from>
    <xdr:to>
      <xdr:col>116</xdr:col>
      <xdr:colOff>63500</xdr:colOff>
      <xdr:row>74</xdr:row>
      <xdr:rowOff>168321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18196"/>
          <a:ext cx="838200" cy="2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102346</xdr:rowOff>
    </xdr:from>
    <xdr:to>
      <xdr:col>111</xdr:col>
      <xdr:colOff>177800</xdr:colOff>
      <xdr:row>73</xdr:row>
      <xdr:rowOff>130008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18196"/>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130008</xdr:rowOff>
    </xdr:from>
    <xdr:to>
      <xdr:col>107</xdr:col>
      <xdr:colOff>50800</xdr:colOff>
      <xdr:row>73</xdr:row>
      <xdr:rowOff>161006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4585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161006</xdr:rowOff>
    </xdr:from>
    <xdr:to>
      <xdr:col>102</xdr:col>
      <xdr:colOff>114300</xdr:colOff>
      <xdr:row>74</xdr:row>
      <xdr:rowOff>14564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67685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117521</xdr:rowOff>
    </xdr:from>
    <xdr:to>
      <xdr:col>116</xdr:col>
      <xdr:colOff>114300</xdr:colOff>
      <xdr:row>75</xdr:row>
      <xdr:rowOff>47671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95948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51546</xdr:rowOff>
    </xdr:from>
    <xdr:to>
      <xdr:col>112</xdr:col>
      <xdr:colOff>38100</xdr:colOff>
      <xdr:row>73</xdr:row>
      <xdr:rowOff>153146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169673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4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79208</xdr:rowOff>
    </xdr:from>
    <xdr:to>
      <xdr:col>107</xdr:col>
      <xdr:colOff>101600</xdr:colOff>
      <xdr:row>74</xdr:row>
      <xdr:rowOff>9358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25885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110206</xdr:rowOff>
    </xdr:from>
    <xdr:to>
      <xdr:col>102</xdr:col>
      <xdr:colOff>165100</xdr:colOff>
      <xdr:row>74</xdr:row>
      <xdr:rowOff>40356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56883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0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135214</xdr:rowOff>
    </xdr:from>
    <xdr:to>
      <xdr:col>98</xdr:col>
      <xdr:colOff>38100</xdr:colOff>
      <xdr:row>74</xdr:row>
      <xdr:rowOff>65364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81891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515,271</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457,560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57,711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90,875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％の増となった。人事院勧告や国スポ・障スポ大会開催等の影響によるもの。</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107,151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の増となった。定額減税調整給付金、障害者サービス等給付事業等の増によるもの。</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50,799</a:t>
          </a:r>
          <a:r>
            <a:rPr kumimoji="1" lang="ja-JP" altLang="en-US" sz="1300">
              <a:latin typeface="ＭＳ Ｐゴシック" panose="020B0600070205080204" pitchFamily="50" charset="-128"/>
              <a:ea typeface="ＭＳ Ｐゴシック" panose="020B0600070205080204" pitchFamily="50" charset="-128"/>
            </a:rPr>
            <a:t>円となった。４年連続で減少しているものの類似団体や滋賀県平均を上回る状況が続いている。合併特例期間の終了を見据え、起債を伴う事業の精査に努める。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12,559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％の増となった。ふるさと寄附基金積立金の増等によるもの。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34,374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％の減となった。農業集落排水事業の公営企業会計移行に伴う特別会計繰出金の皆減によるもの。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130447</xdr:rowOff>
    </xdr:from>
    <xdr:to>
      <xdr:col>24</xdr:col>
      <xdr:colOff>63500</xdr:colOff>
      <xdr:row>35</xdr:row>
      <xdr:rowOff>166370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11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115207</xdr:rowOff>
    </xdr:from>
    <xdr:to>
      <xdr:col>19</xdr:col>
      <xdr:colOff>177800</xdr:colOff>
      <xdr:row>35</xdr:row>
      <xdr:rowOff>166370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15957"/>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115207</xdr:rowOff>
    </xdr:from>
    <xdr:to>
      <xdr:col>15</xdr:col>
      <xdr:colOff>50800</xdr:colOff>
      <xdr:row>35</xdr:row>
      <xdr:rowOff>145687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595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145687</xdr:rowOff>
    </xdr:from>
    <xdr:to>
      <xdr:col>10</xdr:col>
      <xdr:colOff>114300</xdr:colOff>
      <xdr:row>36</xdr:row>
      <xdr:rowOff>54792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6437"/>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79647</xdr:rowOff>
    </xdr:from>
    <xdr:to>
      <xdr:col>24</xdr:col>
      <xdr:colOff>114300</xdr:colOff>
      <xdr:row>36</xdr:row>
      <xdr:rowOff>9797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58074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115570</xdr:rowOff>
    </xdr:from>
    <xdr:to>
      <xdr:col>20</xdr:col>
      <xdr:colOff>38100</xdr:colOff>
      <xdr:row>36</xdr:row>
      <xdr:rowOff>45720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36847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64407</xdr:rowOff>
    </xdr:from>
    <xdr:to>
      <xdr:col>15</xdr:col>
      <xdr:colOff>101600</xdr:colOff>
      <xdr:row>35</xdr:row>
      <xdr:rowOff>166007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157134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94887</xdr:rowOff>
    </xdr:from>
    <xdr:to>
      <xdr:col>10</xdr:col>
      <xdr:colOff>165100</xdr:colOff>
      <xdr:row>36</xdr:row>
      <xdr:rowOff>25037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3992</xdr:rowOff>
    </xdr:from>
    <xdr:to>
      <xdr:col>6</xdr:col>
      <xdr:colOff>38100</xdr:colOff>
      <xdr:row>36</xdr:row>
      <xdr:rowOff>105592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96719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83883</xdr:rowOff>
    </xdr:from>
    <xdr:to>
      <xdr:col>24</xdr:col>
      <xdr:colOff>63500</xdr:colOff>
      <xdr:row>57</xdr:row>
      <xdr:rowOff>1448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85083"/>
          <a:ext cx="838200" cy="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92951</xdr:rowOff>
    </xdr:from>
    <xdr:to>
      <xdr:col>19</xdr:col>
      <xdr:colOff>177800</xdr:colOff>
      <xdr:row>57</xdr:row>
      <xdr:rowOff>1448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94151"/>
          <a:ext cx="889000" cy="7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92951</xdr:rowOff>
    </xdr:from>
    <xdr:to>
      <xdr:col>15</xdr:col>
      <xdr:colOff>50800</xdr:colOff>
      <xdr:row>56</xdr:row>
      <xdr:rowOff>143814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694151"/>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10173</xdr:rowOff>
    </xdr:from>
    <xdr:to>
      <xdr:col>10</xdr:col>
      <xdr:colOff>114300</xdr:colOff>
      <xdr:row>56</xdr:row>
      <xdr:rowOff>143814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82673"/>
          <a:ext cx="889000" cy="11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33083</xdr:rowOff>
    </xdr:from>
    <xdr:to>
      <xdr:col>24</xdr:col>
      <xdr:colOff>114300</xdr:colOff>
      <xdr:row>56</xdr:row>
      <xdr:rowOff>134683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11510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1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122098</xdr:rowOff>
    </xdr:from>
    <xdr:to>
      <xdr:col>20</xdr:col>
      <xdr:colOff>38100</xdr:colOff>
      <xdr:row>57</xdr:row>
      <xdr:rowOff>52248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68775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9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42151</xdr:rowOff>
    </xdr:from>
    <xdr:to>
      <xdr:col>15</xdr:col>
      <xdr:colOff>101600</xdr:colOff>
      <xdr:row>56</xdr:row>
      <xdr:rowOff>143751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160278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93014</xdr:rowOff>
    </xdr:from>
    <xdr:to>
      <xdr:col>10</xdr:col>
      <xdr:colOff>165100</xdr:colOff>
      <xdr:row>57</xdr:row>
      <xdr:rowOff>23164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39691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130823</xdr:rowOff>
    </xdr:from>
    <xdr:to>
      <xdr:col>6</xdr:col>
      <xdr:colOff>38100</xdr:colOff>
      <xdr:row>50</xdr:row>
      <xdr:rowOff>60973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77500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30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76492</xdr:rowOff>
    </xdr:from>
    <xdr:to>
      <xdr:col>24</xdr:col>
      <xdr:colOff>63500</xdr:colOff>
      <xdr:row>75</xdr:row>
      <xdr:rowOff>25533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92342"/>
          <a:ext cx="8382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25533</xdr:rowOff>
    </xdr:from>
    <xdr:to>
      <xdr:col>19</xdr:col>
      <xdr:colOff>177800</xdr:colOff>
      <xdr:row>76</xdr:row>
      <xdr:rowOff>11494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84283"/>
          <a:ext cx="889000" cy="1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54890</xdr:rowOff>
    </xdr:from>
    <xdr:to>
      <xdr:col>15</xdr:col>
      <xdr:colOff>50800</xdr:colOff>
      <xdr:row>76</xdr:row>
      <xdr:rowOff>11494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13640"/>
          <a:ext cx="889000" cy="1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54890</xdr:rowOff>
    </xdr:from>
    <xdr:to>
      <xdr:col>10</xdr:col>
      <xdr:colOff>114300</xdr:colOff>
      <xdr:row>78</xdr:row>
      <xdr:rowOff>16466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3640"/>
          <a:ext cx="889000" cy="47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25692</xdr:rowOff>
    </xdr:from>
    <xdr:to>
      <xdr:col>24</xdr:col>
      <xdr:colOff>114300</xdr:colOff>
      <xdr:row>73</xdr:row>
      <xdr:rowOff>127292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4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48569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9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146183</xdr:rowOff>
    </xdr:from>
    <xdr:to>
      <xdr:col>20</xdr:col>
      <xdr:colOff>38100</xdr:colOff>
      <xdr:row>75</xdr:row>
      <xdr:rowOff>76333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92860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0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132144</xdr:rowOff>
    </xdr:from>
    <xdr:to>
      <xdr:col>15</xdr:col>
      <xdr:colOff>101600</xdr:colOff>
      <xdr:row>76</xdr:row>
      <xdr:rowOff>62294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78821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6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4090</xdr:rowOff>
    </xdr:from>
    <xdr:to>
      <xdr:col>10</xdr:col>
      <xdr:colOff>165100</xdr:colOff>
      <xdr:row>75</xdr:row>
      <xdr:rowOff>105690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137116</xdr:rowOff>
    </xdr:from>
    <xdr:to>
      <xdr:col>6</xdr:col>
      <xdr:colOff>38100</xdr:colOff>
      <xdr:row>78</xdr:row>
      <xdr:rowOff>67266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83793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139289</xdr:rowOff>
    </xdr:from>
    <xdr:to>
      <xdr:col>24</xdr:col>
      <xdr:colOff>63500</xdr:colOff>
      <xdr:row>96</xdr:row>
      <xdr:rowOff>61244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7039"/>
          <a:ext cx="838200" cy="9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139289</xdr:rowOff>
    </xdr:from>
    <xdr:to>
      <xdr:col>19</xdr:col>
      <xdr:colOff>177800</xdr:colOff>
      <xdr:row>95</xdr:row>
      <xdr:rowOff>153736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27039"/>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134305</xdr:rowOff>
    </xdr:from>
    <xdr:to>
      <xdr:col>15</xdr:col>
      <xdr:colOff>50800</xdr:colOff>
      <xdr:row>95</xdr:row>
      <xdr:rowOff>153736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2205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134305</xdr:rowOff>
    </xdr:from>
    <xdr:to>
      <xdr:col>10</xdr:col>
      <xdr:colOff>114300</xdr:colOff>
      <xdr:row>97</xdr:row>
      <xdr:rowOff>135220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22055"/>
          <a:ext cx="889000" cy="3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10444</xdr:rowOff>
    </xdr:from>
    <xdr:to>
      <xdr:col>24</xdr:col>
      <xdr:colOff>114300</xdr:colOff>
      <xdr:row>96</xdr:row>
      <xdr:rowOff>112044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160321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4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88489</xdr:rowOff>
    </xdr:from>
    <xdr:to>
      <xdr:col>20</xdr:col>
      <xdr:colOff>38100</xdr:colOff>
      <xdr:row>96</xdr:row>
      <xdr:rowOff>18639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102936</xdr:rowOff>
    </xdr:from>
    <xdr:to>
      <xdr:col>15</xdr:col>
      <xdr:colOff>101600</xdr:colOff>
      <xdr:row>96</xdr:row>
      <xdr:rowOff>33086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24213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83505</xdr:rowOff>
    </xdr:from>
    <xdr:to>
      <xdr:col>10</xdr:col>
      <xdr:colOff>165100</xdr:colOff>
      <xdr:row>96</xdr:row>
      <xdr:rowOff>13655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4782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6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84420</xdr:rowOff>
    </xdr:from>
    <xdr:to>
      <xdr:col>6</xdr:col>
      <xdr:colOff>38100</xdr:colOff>
      <xdr:row>98</xdr:row>
      <xdr:rowOff>14570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71120</xdr:rowOff>
    </xdr:from>
    <xdr:to>
      <xdr:col>55</xdr:col>
      <xdr:colOff>0</xdr:colOff>
      <xdr:row>38</xdr:row>
      <xdr:rowOff>71851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86220"/>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76606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62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73315</xdr:rowOff>
    </xdr:from>
    <xdr:to>
      <xdr:col>45</xdr:col>
      <xdr:colOff>177800</xdr:colOff>
      <xdr:row>38</xdr:row>
      <xdr:rowOff>76606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841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64353</xdr:rowOff>
    </xdr:from>
    <xdr:to>
      <xdr:col>41</xdr:col>
      <xdr:colOff>50800</xdr:colOff>
      <xdr:row>38</xdr:row>
      <xdr:rowOff>73315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9453"/>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21051</xdr:rowOff>
    </xdr:from>
    <xdr:to>
      <xdr:col>55</xdr:col>
      <xdr:colOff>50800</xdr:colOff>
      <xdr:row>38</xdr:row>
      <xdr:rowOff>122651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107428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25806</xdr:rowOff>
    </xdr:from>
    <xdr:to>
      <xdr:col>46</xdr:col>
      <xdr:colOff>38100</xdr:colOff>
      <xdr:row>38</xdr:row>
      <xdr:rowOff>127406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118533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22515</xdr:rowOff>
    </xdr:from>
    <xdr:to>
      <xdr:col>41</xdr:col>
      <xdr:colOff>101600</xdr:colOff>
      <xdr:row>38</xdr:row>
      <xdr:rowOff>124115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115242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13553</xdr:rowOff>
    </xdr:from>
    <xdr:to>
      <xdr:col>36</xdr:col>
      <xdr:colOff>165100</xdr:colOff>
      <xdr:row>38</xdr:row>
      <xdr:rowOff>115153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106280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115621</xdr:rowOff>
    </xdr:from>
    <xdr:to>
      <xdr:col>55</xdr:col>
      <xdr:colOff>0</xdr:colOff>
      <xdr:row>54</xdr:row>
      <xdr:rowOff>143129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59571"/>
          <a:ext cx="838200" cy="5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93485</xdr:rowOff>
    </xdr:from>
    <xdr:to>
      <xdr:col>50</xdr:col>
      <xdr:colOff>114300</xdr:colOff>
      <xdr:row>54</xdr:row>
      <xdr:rowOff>143129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51785"/>
          <a:ext cx="889000" cy="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93485</xdr:rowOff>
    </xdr:from>
    <xdr:to>
      <xdr:col>45</xdr:col>
      <xdr:colOff>177800</xdr:colOff>
      <xdr:row>54</xdr:row>
      <xdr:rowOff>169875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5178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134975</xdr:rowOff>
    </xdr:from>
    <xdr:to>
      <xdr:col>41</xdr:col>
      <xdr:colOff>50800</xdr:colOff>
      <xdr:row>54</xdr:row>
      <xdr:rowOff>169875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93275"/>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64821</xdr:rowOff>
    </xdr:from>
    <xdr:to>
      <xdr:col>55</xdr:col>
      <xdr:colOff>50800</xdr:colOff>
      <xdr:row>51</xdr:row>
      <xdr:rowOff>166421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17848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92329</xdr:rowOff>
    </xdr:from>
    <xdr:to>
      <xdr:col>50</xdr:col>
      <xdr:colOff>165100</xdr:colOff>
      <xdr:row>55</xdr:row>
      <xdr:rowOff>22479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39006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42685</xdr:rowOff>
    </xdr:from>
    <xdr:to>
      <xdr:col>46</xdr:col>
      <xdr:colOff>38100</xdr:colOff>
      <xdr:row>54</xdr:row>
      <xdr:rowOff>144285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160812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119075</xdr:rowOff>
    </xdr:from>
    <xdr:to>
      <xdr:col>41</xdr:col>
      <xdr:colOff>101600</xdr:colOff>
      <xdr:row>55</xdr:row>
      <xdr:rowOff>49225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65752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84175</xdr:rowOff>
    </xdr:from>
    <xdr:to>
      <xdr:col>36</xdr:col>
      <xdr:colOff>165100</xdr:colOff>
      <xdr:row>55</xdr:row>
      <xdr:rowOff>14325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30852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26445</xdr:rowOff>
    </xdr:from>
    <xdr:to>
      <xdr:col>55</xdr:col>
      <xdr:colOff>0</xdr:colOff>
      <xdr:row>77</xdr:row>
      <xdr:rowOff>72819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28095"/>
          <a:ext cx="8382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99075</xdr:rowOff>
    </xdr:from>
    <xdr:to>
      <xdr:col>50</xdr:col>
      <xdr:colOff>114300</xdr:colOff>
      <xdr:row>77</xdr:row>
      <xdr:rowOff>72819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29275"/>
          <a:ext cx="889000" cy="1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44766</xdr:rowOff>
    </xdr:from>
    <xdr:to>
      <xdr:col>45</xdr:col>
      <xdr:colOff>177800</xdr:colOff>
      <xdr:row>76</xdr:row>
      <xdr:rowOff>99075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74966"/>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44766</xdr:rowOff>
    </xdr:from>
    <xdr:to>
      <xdr:col>41</xdr:col>
      <xdr:colOff>50800</xdr:colOff>
      <xdr:row>76</xdr:row>
      <xdr:rowOff>151391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74966"/>
          <a:ext cx="889000" cy="1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147095</xdr:rowOff>
    </xdr:from>
    <xdr:to>
      <xdr:col>55</xdr:col>
      <xdr:colOff>50800</xdr:colOff>
      <xdr:row>77</xdr:row>
      <xdr:rowOff>77245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125522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5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22019</xdr:rowOff>
    </xdr:from>
    <xdr:to>
      <xdr:col>50</xdr:col>
      <xdr:colOff>165100</xdr:colOff>
      <xdr:row>77</xdr:row>
      <xdr:rowOff>123619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48275</xdr:rowOff>
    </xdr:from>
    <xdr:to>
      <xdr:col>46</xdr:col>
      <xdr:colOff>38100</xdr:colOff>
      <xdr:row>76</xdr:row>
      <xdr:rowOff>149875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165416</xdr:rowOff>
    </xdr:from>
    <xdr:to>
      <xdr:col>41</xdr:col>
      <xdr:colOff>101600</xdr:colOff>
      <xdr:row>76</xdr:row>
      <xdr:rowOff>95566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112092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100591</xdr:rowOff>
    </xdr:from>
    <xdr:to>
      <xdr:col>36</xdr:col>
      <xdr:colOff>165100</xdr:colOff>
      <xdr:row>77</xdr:row>
      <xdr:rowOff>30741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21868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111435</xdr:rowOff>
    </xdr:from>
    <xdr:to>
      <xdr:col>55</xdr:col>
      <xdr:colOff>0</xdr:colOff>
      <xdr:row>98</xdr:row>
      <xdr:rowOff>119698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13535"/>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79366</xdr:rowOff>
    </xdr:from>
    <xdr:to>
      <xdr:col>50</xdr:col>
      <xdr:colOff>114300</xdr:colOff>
      <xdr:row>98</xdr:row>
      <xdr:rowOff>119698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81466"/>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46611</xdr:rowOff>
    </xdr:from>
    <xdr:to>
      <xdr:col>45</xdr:col>
      <xdr:colOff>177800</xdr:colOff>
      <xdr:row>98</xdr:row>
      <xdr:rowOff>79366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48711"/>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26477</xdr:rowOff>
    </xdr:from>
    <xdr:to>
      <xdr:col>41</xdr:col>
      <xdr:colOff>50800</xdr:colOff>
      <xdr:row>98</xdr:row>
      <xdr:rowOff>46611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28577"/>
          <a:ext cx="889000" cy="2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60635</xdr:rowOff>
    </xdr:from>
    <xdr:to>
      <xdr:col>55</xdr:col>
      <xdr:colOff>50800</xdr:colOff>
      <xdr:row>98</xdr:row>
      <xdr:rowOff>162235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147012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68898</xdr:rowOff>
    </xdr:from>
    <xdr:to>
      <xdr:col>50</xdr:col>
      <xdr:colOff>165100</xdr:colOff>
      <xdr:row>98</xdr:row>
      <xdr:rowOff>170498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161625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28566</xdr:rowOff>
    </xdr:from>
    <xdr:to>
      <xdr:col>46</xdr:col>
      <xdr:colOff>38100</xdr:colOff>
      <xdr:row>98</xdr:row>
      <xdr:rowOff>130166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121293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2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167261</xdr:rowOff>
    </xdr:from>
    <xdr:to>
      <xdr:col>41</xdr:col>
      <xdr:colOff>101600</xdr:colOff>
      <xdr:row>98</xdr:row>
      <xdr:rowOff>97411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88538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147127</xdr:rowOff>
    </xdr:from>
    <xdr:to>
      <xdr:col>36</xdr:col>
      <xdr:colOff>165100</xdr:colOff>
      <xdr:row>98</xdr:row>
      <xdr:rowOff>77277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68404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68697</xdr:rowOff>
    </xdr:from>
    <xdr:to>
      <xdr:col>85</xdr:col>
      <xdr:colOff>127000</xdr:colOff>
      <xdr:row>37</xdr:row>
      <xdr:rowOff>119172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12347"/>
          <a:ext cx="8382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119172</xdr:rowOff>
    </xdr:from>
    <xdr:to>
      <xdr:col>81</xdr:col>
      <xdr:colOff>50800</xdr:colOff>
      <xdr:row>37</xdr:row>
      <xdr:rowOff>141575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282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128133</xdr:rowOff>
    </xdr:from>
    <xdr:to>
      <xdr:col>76</xdr:col>
      <xdr:colOff>114300</xdr:colOff>
      <xdr:row>37</xdr:row>
      <xdr:rowOff>141575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71783"/>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119309</xdr:rowOff>
    </xdr:from>
    <xdr:to>
      <xdr:col>71</xdr:col>
      <xdr:colOff>177800</xdr:colOff>
      <xdr:row>37</xdr:row>
      <xdr:rowOff>128133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2959"/>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17897</xdr:rowOff>
    </xdr:from>
    <xdr:to>
      <xdr:col>85</xdr:col>
      <xdr:colOff>177800</xdr:colOff>
      <xdr:row>37</xdr:row>
      <xdr:rowOff>119497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167774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68372</xdr:rowOff>
    </xdr:from>
    <xdr:to>
      <xdr:col>81</xdr:col>
      <xdr:colOff>101600</xdr:colOff>
      <xdr:row>37</xdr:row>
      <xdr:rowOff>169972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161099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90775</xdr:rowOff>
    </xdr:from>
    <xdr:to>
      <xdr:col>76</xdr:col>
      <xdr:colOff>165100</xdr:colOff>
      <xdr:row>38</xdr:row>
      <xdr:rowOff>20924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77333</xdr:rowOff>
    </xdr:from>
    <xdr:to>
      <xdr:col>72</xdr:col>
      <xdr:colOff>38100</xdr:colOff>
      <xdr:row>38</xdr:row>
      <xdr:rowOff>7483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170059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68509</xdr:rowOff>
    </xdr:from>
    <xdr:to>
      <xdr:col>67</xdr:col>
      <xdr:colOff>101600</xdr:colOff>
      <xdr:row>37</xdr:row>
      <xdr:rowOff>170109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161236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3966</xdr:rowOff>
    </xdr:from>
    <xdr:to>
      <xdr:col>85</xdr:col>
      <xdr:colOff>127000</xdr:colOff>
      <xdr:row>58</xdr:row>
      <xdr:rowOff>50916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76616"/>
          <a:ext cx="838200" cy="21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50916</xdr:rowOff>
    </xdr:from>
    <xdr:to>
      <xdr:col>81</xdr:col>
      <xdr:colOff>50800</xdr:colOff>
      <xdr:row>58</xdr:row>
      <xdr:rowOff>90856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95016"/>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21666</xdr:rowOff>
    </xdr:from>
    <xdr:to>
      <xdr:col>76</xdr:col>
      <xdr:colOff>114300</xdr:colOff>
      <xdr:row>58</xdr:row>
      <xdr:rowOff>90856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65766"/>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1267</xdr:rowOff>
    </xdr:from>
    <xdr:to>
      <xdr:col>71</xdr:col>
      <xdr:colOff>177800</xdr:colOff>
      <xdr:row>58</xdr:row>
      <xdr:rowOff>21666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73917"/>
          <a:ext cx="889000" cy="19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124616</xdr:rowOff>
    </xdr:from>
    <xdr:to>
      <xdr:col>85</xdr:col>
      <xdr:colOff>177800</xdr:colOff>
      <xdr:row>57</xdr:row>
      <xdr:rowOff>54766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147493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xdr:rowOff>
    </xdr:from>
    <xdr:to>
      <xdr:col>81</xdr:col>
      <xdr:colOff>101600</xdr:colOff>
      <xdr:row>58</xdr:row>
      <xdr:rowOff>101716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92843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3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40056</xdr:rowOff>
    </xdr:from>
    <xdr:to>
      <xdr:col>76</xdr:col>
      <xdr:colOff>165100</xdr:colOff>
      <xdr:row>58</xdr:row>
      <xdr:rowOff>141656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132783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142316</xdr:rowOff>
    </xdr:from>
    <xdr:to>
      <xdr:col>72</xdr:col>
      <xdr:colOff>38100</xdr:colOff>
      <xdr:row>58</xdr:row>
      <xdr:rowOff>72466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88993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121917</xdr:rowOff>
    </xdr:from>
    <xdr:to>
      <xdr:col>67</xdr:col>
      <xdr:colOff>101600</xdr:colOff>
      <xdr:row>57</xdr:row>
      <xdr:rowOff>52067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68594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50056</xdr:rowOff>
    </xdr:from>
    <xdr:to>
      <xdr:col>85</xdr:col>
      <xdr:colOff>127000</xdr:colOff>
      <xdr:row>79</xdr:row>
      <xdr:rowOff>73079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94606"/>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73079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7629"/>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93816</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38366"/>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254</xdr:rowOff>
    </xdr:from>
    <xdr:to>
      <xdr:col>71</xdr:col>
      <xdr:colOff>177800</xdr:colOff>
      <xdr:row>79</xdr:row>
      <xdr:rowOff>93816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44804"/>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170706</xdr:rowOff>
    </xdr:from>
    <xdr:to>
      <xdr:col>85</xdr:col>
      <xdr:colOff>177800</xdr:colOff>
      <xdr:row>79</xdr:row>
      <xdr:rowOff>100856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85633</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22279</xdr:rowOff>
    </xdr:from>
    <xdr:to>
      <xdr:col>81</xdr:col>
      <xdr:colOff>101600</xdr:colOff>
      <xdr:row>79</xdr:row>
      <xdr:rowOff>123879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115006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43016</xdr:rowOff>
    </xdr:from>
    <xdr:to>
      <xdr:col>72</xdr:col>
      <xdr:colOff>38100</xdr:colOff>
      <xdr:row>79</xdr:row>
      <xdr:rowOff>144616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135743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0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120904</xdr:rowOff>
    </xdr:from>
    <xdr:to>
      <xdr:col>67</xdr:col>
      <xdr:colOff>101600</xdr:colOff>
      <xdr:row>79</xdr:row>
      <xdr:rowOff>51054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42181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104305</xdr:rowOff>
    </xdr:from>
    <xdr:to>
      <xdr:col>85</xdr:col>
      <xdr:colOff>127000</xdr:colOff>
      <xdr:row>93</xdr:row>
      <xdr:rowOff>105429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4915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61309</xdr:rowOff>
    </xdr:from>
    <xdr:to>
      <xdr:col>81</xdr:col>
      <xdr:colOff>50800</xdr:colOff>
      <xdr:row>93</xdr:row>
      <xdr:rowOff>104305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00615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43631</xdr:rowOff>
    </xdr:from>
    <xdr:to>
      <xdr:col>76</xdr:col>
      <xdr:colOff>114300</xdr:colOff>
      <xdr:row>93</xdr:row>
      <xdr:rowOff>61309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988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23152</xdr:rowOff>
    </xdr:from>
    <xdr:to>
      <xdr:col>71</xdr:col>
      <xdr:colOff>177800</xdr:colOff>
      <xdr:row>93</xdr:row>
      <xdr:rowOff>43631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68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54629</xdr:rowOff>
    </xdr:from>
    <xdr:to>
      <xdr:col>85</xdr:col>
      <xdr:colOff>177800</xdr:colOff>
      <xdr:row>93</xdr:row>
      <xdr:rowOff>156229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77506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53505</xdr:rowOff>
    </xdr:from>
    <xdr:to>
      <xdr:col>81</xdr:col>
      <xdr:colOff>101600</xdr:colOff>
      <xdr:row>93</xdr:row>
      <xdr:rowOff>155105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10509</xdr:rowOff>
    </xdr:from>
    <xdr:to>
      <xdr:col>76</xdr:col>
      <xdr:colOff>165100</xdr:colOff>
      <xdr:row>93</xdr:row>
      <xdr:rowOff>112109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128636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73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164281</xdr:rowOff>
    </xdr:from>
    <xdr:to>
      <xdr:col>72</xdr:col>
      <xdr:colOff>38100</xdr:colOff>
      <xdr:row>93</xdr:row>
      <xdr:rowOff>94431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110958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143802</xdr:rowOff>
    </xdr:from>
    <xdr:to>
      <xdr:col>67</xdr:col>
      <xdr:colOff>101600</xdr:colOff>
      <xdr:row>93</xdr:row>
      <xdr:rowOff>73952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90479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9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192,318</a:t>
          </a:r>
          <a:r>
            <a:rPr kumimoji="1" lang="ja-JP" altLang="en-US" sz="1300">
              <a:latin typeface="ＭＳ Ｐゴシック" panose="020B0600070205080204" pitchFamily="50" charset="-128"/>
              <a:ea typeface="ＭＳ Ｐゴシック" panose="020B0600070205080204" pitchFamily="50" charset="-128"/>
            </a:rPr>
            <a:t>円となった。前年度から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％増加し、類似団体内平均値を上回っている。定額減税調整給付金や福祉センター改修工事の増等によるもの。</a:t>
          </a:r>
        </a:p>
        <a:p>
          <a:r>
            <a:rPr kumimoji="1" lang="ja-JP" altLang="en-US" sz="1300">
              <a:latin typeface="ＭＳ Ｐゴシック" panose="020B0600070205080204" pitchFamily="50" charset="-128"/>
              <a:ea typeface="ＭＳ Ｐゴシック" panose="020B0600070205080204" pitchFamily="50" charset="-128"/>
            </a:rPr>
            <a:t>・農業水産業費は、住民一人当たり</a:t>
          </a:r>
          <a:r>
            <a:rPr kumimoji="1" lang="en-US" altLang="ja-JP" sz="1300">
              <a:latin typeface="ＭＳ Ｐゴシック" panose="020B0600070205080204" pitchFamily="50" charset="-128"/>
              <a:ea typeface="ＭＳ Ｐゴシック" panose="020B0600070205080204" pitchFamily="50" charset="-128"/>
            </a:rPr>
            <a:t>34,132</a:t>
          </a:r>
          <a:r>
            <a:rPr kumimoji="1" lang="ja-JP" altLang="en-US" sz="1300">
              <a:latin typeface="ＭＳ Ｐゴシック" panose="020B0600070205080204" pitchFamily="50" charset="-128"/>
              <a:ea typeface="ＭＳ Ｐゴシック" panose="020B0600070205080204" pitchFamily="50" charset="-128"/>
            </a:rPr>
            <a:t>円となった。国営土地改良事業負担金（</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億円）の影響による増等により前年度から大幅に増加したもの。</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29,731</a:t>
          </a:r>
          <a:r>
            <a:rPr kumimoji="1" lang="ja-JP" altLang="en-US" sz="1300">
              <a:latin typeface="ＭＳ Ｐゴシック" panose="020B0600070205080204" pitchFamily="50" charset="-128"/>
              <a:ea typeface="ＭＳ Ｐゴシック" panose="020B0600070205080204" pitchFamily="50" charset="-128"/>
            </a:rPr>
            <a:t>円でとなった。近年は減少傾向であったが前年度から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％増加した。除雪業務委託料や道路新設改良工事の増等によるもの。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70,219</a:t>
          </a:r>
          <a:r>
            <a:rPr kumimoji="1" lang="ja-JP" altLang="en-US" sz="1300">
              <a:latin typeface="ＭＳ Ｐゴシック" panose="020B0600070205080204" pitchFamily="50" charset="-128"/>
              <a:ea typeface="ＭＳ Ｐゴシック" panose="020B0600070205080204" pitchFamily="50" charset="-128"/>
            </a:rPr>
            <a:t>円となった。前年度から</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％増加し、類似団体内平均値を上回っている。小中学校の大規模改修工事の増や国民スポーツ大会実行委員会運営負担金の増等によるもの。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財政調整基金残高は、運用益のみを積立した一方で５億円を繰入したため、標準財政規模比は前年度から</a:t>
          </a:r>
          <a:r>
            <a:rPr kumimoji="1" lang="en-US" altLang="ja-JP" sz="1200">
              <a:latin typeface="ＭＳ ゴシック" pitchFamily="49" charset="-128"/>
              <a:ea typeface="ＭＳ ゴシック" pitchFamily="49" charset="-128"/>
            </a:rPr>
            <a:t>1.89</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月の合併から今日に至るまで、合併の特例による地方交付税や合併特例事業債等の活用により黒字運営を継続しているが、実質単年度収支は２年連続の赤字となった。</a:t>
          </a:r>
        </a:p>
        <a:p>
          <a:r>
            <a:rPr kumimoji="1" lang="ja-JP" altLang="en-US" sz="1200">
              <a:latin typeface="ＭＳ ゴシック" pitchFamily="49" charset="-128"/>
              <a:ea typeface="ＭＳ ゴシック" pitchFamily="49" charset="-128"/>
            </a:rPr>
            <a:t>　合併特例事業債の発行期限を見据えた中で、事務事業の見直しを含め、健全な財政運営に努める。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水道事業会計、介護保険特別会計、国民健康保険（事業勘定）特別会計、国民健康保険（施設勘定）特別会計、その他会計で黒字額減となった以外は増額となり、全体としては黒字額が増加した。</a:t>
          </a:r>
        </a:p>
        <a:p>
          <a:r>
            <a:rPr kumimoji="1" lang="ja-JP" altLang="en-US" sz="1400">
              <a:latin typeface="ＭＳ ゴシック" pitchFamily="49" charset="-128"/>
              <a:ea typeface="ＭＳ ゴシック" pitchFamily="49" charset="-128"/>
            </a:rPr>
            <a:t>　各会計は黒字となっており実質赤字比率・連結実質赤字比率ともに発生していないが、いずれも厳しい財政状況であることに変わりはなく、一般会計からの繰入金に頼った運営となっている。</a:t>
          </a:r>
        </a:p>
        <a:p>
          <a:r>
            <a:rPr kumimoji="1" lang="ja-JP" altLang="en-US" sz="1400">
              <a:latin typeface="ＭＳ ゴシック" pitchFamily="49" charset="-128"/>
              <a:ea typeface="ＭＳ ゴシック" pitchFamily="49" charset="-128"/>
            </a:rPr>
            <a:t>　今後、合併特例期間が終期を迎え、一般会計においても厳しい財政運営が予想されるため、全会計において健全運営を図る。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59347735</v>
      </c>
      <c r="BO4" s="449"/>
      <c r="BP4" s="449"/>
      <c r="BQ4" s="449"/>
      <c r="BR4" s="449"/>
      <c r="BS4" s="449"/>
      <c r="BT4" s="449"/>
      <c r="BU4" s="450"/>
      <c r="BV4" s="448">
        <v>53058314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4.9000000000000004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57374938</v>
      </c>
      <c r="BO5" s="420"/>
      <c r="BP5" s="420"/>
      <c r="BQ5" s="420"/>
      <c r="BR5" s="420"/>
      <c r="BS5" s="420"/>
      <c r="BT5" s="420"/>
      <c r="BU5" s="421"/>
      <c r="BV5" s="419">
        <v>51275948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88.2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1972797</v>
      </c>
      <c r="BO6" s="420"/>
      <c r="BP6" s="420"/>
      <c r="BQ6" s="420"/>
      <c r="BR6" s="420"/>
      <c r="BS6" s="420"/>
      <c r="BT6" s="420"/>
      <c r="BU6" s="421"/>
      <c r="BV6" s="419">
        <v>1782366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89.1</v>
      </c>
      <c r="CU6" s="563"/>
      <c r="CV6" s="563"/>
      <c r="CW6" s="563"/>
      <c r="CX6" s="563"/>
      <c r="CY6" s="563"/>
      <c r="CZ6" s="563"/>
      <c r="DA6" s="564"/>
      <c r="DB6" s="562">
        <v>88.9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402871</v>
      </c>
      <c r="BO7" s="420"/>
      <c r="BP7" s="420"/>
      <c r="BQ7" s="420"/>
      <c r="BR7" s="420"/>
      <c r="BS7" s="420"/>
      <c r="BT7" s="420"/>
      <c r="BU7" s="421"/>
      <c r="BV7" s="419">
        <v>238909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32100795</v>
      </c>
      <c r="CU7" s="420"/>
      <c r="CV7" s="420"/>
      <c r="CW7" s="420"/>
      <c r="CX7" s="420"/>
      <c r="CY7" s="420"/>
      <c r="CZ7" s="420"/>
      <c r="DA7" s="421"/>
      <c r="DB7" s="419">
        <v>31544854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1569926</v>
      </c>
      <c r="BO8" s="420"/>
      <c r="BP8" s="420"/>
      <c r="BQ8" s="420"/>
      <c r="BR8" s="420"/>
      <c r="BS8" s="420"/>
      <c r="BT8" s="420"/>
      <c r="BU8" s="421"/>
      <c r="BV8" s="419">
        <v>1543457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112819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26469</v>
      </c>
      <c r="BO9" s="420"/>
      <c r="BP9" s="420"/>
      <c r="BQ9" s="420"/>
      <c r="BR9" s="420"/>
      <c r="BS9" s="420"/>
      <c r="BT9" s="420"/>
      <c r="BU9" s="421"/>
      <c r="BV9" s="419">
        <v>72311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114180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11265</v>
      </c>
      <c r="BO10" s="420"/>
      <c r="BP10" s="420"/>
      <c r="BQ10" s="420"/>
      <c r="BR10" s="420"/>
      <c r="BS10" s="420"/>
      <c r="BT10" s="420"/>
      <c r="BU10" s="421"/>
      <c r="BV10" s="419">
        <v>9888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111349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900000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106412</v>
      </c>
      <c r="S13" s="507"/>
      <c r="T13" s="507"/>
      <c r="U13" s="507"/>
      <c r="V13" s="508"/>
      <c r="W13" s="509" t="s">
        <v>131</v>
      </c>
      <c r="X13" s="405"/>
      <c r="Y13" s="405"/>
      <c r="Z13" s="405"/>
      <c r="AA13" s="405"/>
      <c r="AB13" s="406"/>
      <c r="AC13" s="372">
        <v>2134</v>
      </c>
      <c r="AD13" s="373"/>
      <c r="AE13" s="373"/>
      <c r="AF13" s="373"/>
      <c r="AG13" s="374"/>
      <c r="AH13" s="372">
        <v>2412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-462266</v>
      </c>
      <c r="BO13" s="420"/>
      <c r="BP13" s="420"/>
      <c r="BQ13" s="420"/>
      <c r="BR13" s="420"/>
      <c r="BS13" s="420"/>
      <c r="BT13" s="420"/>
      <c r="BU13" s="421"/>
      <c r="BV13" s="419">
        <v>-817801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112064</v>
      </c>
      <c r="S14" s="507"/>
      <c r="T14" s="507"/>
      <c r="U14" s="507"/>
      <c r="V14" s="508"/>
      <c r="W14" s="510"/>
      <c r="X14" s="408"/>
      <c r="Y14" s="408"/>
      <c r="Z14" s="408"/>
      <c r="AA14" s="408"/>
      <c r="AB14" s="409"/>
      <c r="AC14" s="499">
        <v>4</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107310</v>
      </c>
      <c r="S15" s="507"/>
      <c r="T15" s="507"/>
      <c r="U15" s="507"/>
      <c r="V15" s="508"/>
      <c r="W15" s="509" t="s">
        <v>137</v>
      </c>
      <c r="X15" s="405"/>
      <c r="Y15" s="405"/>
      <c r="Z15" s="405"/>
      <c r="AA15" s="405"/>
      <c r="AB15" s="406"/>
      <c r="AC15" s="372">
        <v>21979</v>
      </c>
      <c r="AD15" s="373"/>
      <c r="AE15" s="373"/>
      <c r="AF15" s="373"/>
      <c r="AG15" s="374"/>
      <c r="AH15" s="372">
        <v>22910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16350040</v>
      </c>
      <c r="BO15" s="449"/>
      <c r="BP15" s="449"/>
      <c r="BQ15" s="449"/>
      <c r="BR15" s="449"/>
      <c r="BS15" s="449"/>
      <c r="BT15" s="449"/>
      <c r="BU15" s="450"/>
      <c r="BV15" s="448">
        <v>16604850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41.1</v>
      </c>
      <c r="AD16" s="500"/>
      <c r="AE16" s="500"/>
      <c r="AF16" s="500"/>
      <c r="AG16" s="501"/>
      <c r="AH16" s="499">
        <v>41.1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27592732</v>
      </c>
      <c r="BO16" s="420"/>
      <c r="BP16" s="420"/>
      <c r="BQ16" s="420"/>
      <c r="BR16" s="420"/>
      <c r="BS16" s="420"/>
      <c r="BT16" s="420"/>
      <c r="BU16" s="421"/>
      <c r="BV16" s="419">
        <v>26812808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29308</v>
      </c>
      <c r="AD17" s="373"/>
      <c r="AE17" s="373"/>
      <c r="AF17" s="373"/>
      <c r="AG17" s="374"/>
      <c r="AH17" s="372">
        <v>30457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20730000</v>
      </c>
      <c r="BO17" s="420"/>
      <c r="BP17" s="420"/>
      <c r="BQ17" s="420"/>
      <c r="BR17" s="420"/>
      <c r="BS17" s="420"/>
      <c r="BT17" s="420"/>
      <c r="BU17" s="421"/>
      <c r="BV17" s="419">
        <v>21080779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388.37</v>
      </c>
      <c r="M18" s="472"/>
      <c r="N18" s="472"/>
      <c r="O18" s="472"/>
      <c r="P18" s="472"/>
      <c r="Q18" s="472"/>
      <c r="R18" s="473"/>
      <c r="S18" s="473"/>
      <c r="T18" s="473"/>
      <c r="U18" s="473"/>
      <c r="V18" s="474"/>
      <c r="W18" s="490"/>
      <c r="X18" s="491"/>
      <c r="Y18" s="491"/>
      <c r="Z18" s="491"/>
      <c r="AA18" s="491"/>
      <c r="AB18" s="515"/>
      <c r="AC18" s="389">
        <v>54.9</v>
      </c>
      <c r="AD18" s="390"/>
      <c r="AE18" s="390"/>
      <c r="AF18" s="390"/>
      <c r="AG18" s="475"/>
      <c r="AH18" s="389">
        <v>54.6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29404192</v>
      </c>
      <c r="BO18" s="420"/>
      <c r="BP18" s="420"/>
      <c r="BQ18" s="420"/>
      <c r="BR18" s="420"/>
      <c r="BS18" s="420"/>
      <c r="BT18" s="420"/>
      <c r="BU18" s="421"/>
      <c r="BV18" s="419">
        <v>27757259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39005293</v>
      </c>
      <c r="BO19" s="420"/>
      <c r="BP19" s="420"/>
      <c r="BQ19" s="420"/>
      <c r="BR19" s="420"/>
      <c r="BS19" s="420"/>
      <c r="BT19" s="420"/>
      <c r="BU19" s="421"/>
      <c r="BV19" s="419">
        <v>37903541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42899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42608143</v>
      </c>
      <c r="BO22" s="449"/>
      <c r="BP22" s="449"/>
      <c r="BQ22" s="449"/>
      <c r="BR22" s="449"/>
      <c r="BS22" s="449"/>
      <c r="BT22" s="449"/>
      <c r="BU22" s="450"/>
      <c r="BV22" s="448">
        <v>44103787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17793747</v>
      </c>
      <c r="BO23" s="420"/>
      <c r="BP23" s="420"/>
      <c r="BQ23" s="420"/>
      <c r="BR23" s="420"/>
      <c r="BS23" s="420"/>
      <c r="BT23" s="420"/>
      <c r="BU23" s="421"/>
      <c r="BV23" s="419">
        <v>19577859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913</v>
      </c>
      <c r="AI24" s="373"/>
      <c r="AJ24" s="373"/>
      <c r="AK24" s="373"/>
      <c r="AL24" s="374"/>
      <c r="AM24" s="372">
        <v>2781911</v>
      </c>
      <c r="AN24" s="373"/>
      <c r="AO24" s="373"/>
      <c r="AP24" s="373"/>
      <c r="AQ24" s="373"/>
      <c r="AR24" s="374"/>
      <c r="AS24" s="372">
        <v>3047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24745716</v>
      </c>
      <c r="BO24" s="420"/>
      <c r="BP24" s="420"/>
      <c r="BQ24" s="420"/>
      <c r="BR24" s="420"/>
      <c r="BS24" s="420"/>
      <c r="BT24" s="420"/>
      <c r="BU24" s="421"/>
      <c r="BV24" s="419">
        <v>24290635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13491459</v>
      </c>
      <c r="BO25" s="449"/>
      <c r="BP25" s="449"/>
      <c r="BQ25" s="449"/>
      <c r="BR25" s="449"/>
      <c r="BS25" s="449"/>
      <c r="BT25" s="449"/>
      <c r="BU25" s="450"/>
      <c r="BV25" s="448">
        <v>12429028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21</v>
      </c>
      <c r="AI26" s="373"/>
      <c r="AJ26" s="373"/>
      <c r="AK26" s="373"/>
      <c r="AL26" s="374"/>
      <c r="AM26" s="372">
        <v>57771</v>
      </c>
      <c r="AN26" s="373"/>
      <c r="AO26" s="373"/>
      <c r="AP26" s="373"/>
      <c r="AQ26" s="373"/>
      <c r="AR26" s="374"/>
      <c r="AS26" s="372">
        <v>2751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41</v>
      </c>
      <c r="AI27" s="373"/>
      <c r="AJ27" s="373"/>
      <c r="AK27" s="373"/>
      <c r="AL27" s="374"/>
      <c r="AM27" s="372">
        <v>143462</v>
      </c>
      <c r="AN27" s="373"/>
      <c r="AO27" s="373"/>
      <c r="AP27" s="373"/>
      <c r="AQ27" s="373"/>
      <c r="AR27" s="374"/>
      <c r="AS27" s="372">
        <v>3499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1491774</v>
      </c>
      <c r="BO27" s="454"/>
      <c r="BP27" s="454"/>
      <c r="BQ27" s="454"/>
      <c r="BR27" s="454"/>
      <c r="BS27" s="454"/>
      <c r="BT27" s="454"/>
      <c r="BU27" s="455"/>
      <c r="BV27" s="453">
        <v>1487535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6215196</v>
      </c>
      <c r="BO28" s="449"/>
      <c r="BP28" s="449"/>
      <c r="BQ28" s="449"/>
      <c r="BR28" s="449"/>
      <c r="BS28" s="449"/>
      <c r="BT28" s="449"/>
      <c r="BU28" s="450"/>
      <c r="BV28" s="448">
        <v>6703931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23</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954</v>
      </c>
      <c r="AI29" s="373"/>
      <c r="AJ29" s="373"/>
      <c r="AK29" s="373"/>
      <c r="AL29" s="374"/>
      <c r="AM29" s="372">
        <v>2925373</v>
      </c>
      <c r="AN29" s="373"/>
      <c r="AO29" s="373"/>
      <c r="AP29" s="373"/>
      <c r="AQ29" s="373"/>
      <c r="AR29" s="374"/>
      <c r="AS29" s="372">
        <v>3066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6007224</v>
      </c>
      <c r="BO29" s="420"/>
      <c r="BP29" s="420"/>
      <c r="BQ29" s="420"/>
      <c r="BR29" s="420"/>
      <c r="BS29" s="420"/>
      <c r="BT29" s="420"/>
      <c r="BU29" s="421"/>
      <c r="BV29" s="419">
        <v>6196812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13861502</v>
      </c>
      <c r="BO30" s="454"/>
      <c r="BP30" s="454"/>
      <c r="BQ30" s="454"/>
      <c r="BR30" s="454"/>
      <c r="BS30" s="454"/>
      <c r="BT30" s="454"/>
      <c r="BU30" s="455"/>
      <c r="BV30" s="453">
        <v>13557057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IF('各会計、関係団体の財政状況及び健全化判断比率'!B35="","",'各会計、関係団体の財政状況及び健全化判断比率'!B35)</f>
        <v>公設地方卸売市場特別会計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東近江行政組合（一般会計）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愛の田園振興公社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国民健康保険（施設勘定）特別会計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東近江行政組合（救急医療特別会計）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東近江市土地開発公社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八日市布引ライフ組合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東近江市地域振興事業団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中部清掃組合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東近江ケーブルネットワーク</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愛知郡広域行政組合（一般会計）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東近江あぐりステーション</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愛知郡広域行政組合（水道事業会計）</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いろは</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滋賀県市町村職員研修センター</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滋賀県後期高齢者医療広域連合（一般会計）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滋賀県後期高齢者医療広域連合（後期高齢者医療特別会計）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FhrPb6mbkaKS5Eww1z15mh/XiWRJIG+cPyV1EDCy+85yKuIjcIdHkdGhf7eCEj9RIBgDG2BAcBvakchEGFNSw==" saltValue="CtyWmJwe5mX++awuLrQN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4" t="s">
        <v>534</v>
      </c>
      <c r="D34" s="1154"/>
      <c r="E34" s="1155"/>
      <c r="F34" s="32">
        <v>11.97</v>
      </c>
      <c r="G34" s="33">
        <v>12.69</v>
      </c>
      <c r="H34" s="33">
        <v>13.58</v>
      </c>
      <c r="I34" s="33">
        <v>13.61</v>
      </c>
      <c r="J34" s="34">
        <v>12.57</v>
      </c>
      <c r="K34" s="22"/>
      <c r="L34" s="22"/>
      <c r="M34" s="22"/>
      <c r="N34" s="22"/>
      <c r="O34" s="22"/>
      <c r="P34" s="22"/>
    </row>
    <row r="35" spans="1:16" ht="39" customHeight="1" x14ac:dyDescent="0.2">
      <c r="A35" s="22"/>
      <c r="B35" s="35"/>
      <c r="C35" s="1148" t="s">
        <v>535</v>
      </c>
      <c r="D35" s="1149"/>
      <c r="E35" s="1150"/>
      <c r="F35" s="36">
        <v>5.47</v>
      </c>
      <c r="G35" s="37">
        <v>6.72</v>
      </c>
      <c r="H35" s="37">
        <v>4.72</v>
      </c>
      <c r="I35" s="37">
        <v>4.8899999999999997</v>
      </c>
      <c r="J35" s="38">
        <v>4.8899999999999997</v>
      </c>
      <c r="K35" s="22"/>
      <c r="L35" s="22"/>
      <c r="M35" s="22"/>
      <c r="N35" s="22"/>
      <c r="O35" s="22"/>
      <c r="P35" s="22"/>
    </row>
    <row r="36" spans="1:16" ht="39" customHeight="1" x14ac:dyDescent="0.2">
      <c r="A36" s="22"/>
      <c r="B36" s="35"/>
      <c r="C36" s="1148" t="s">
        <v>536</v>
      </c>
      <c r="D36" s="1149"/>
      <c r="E36" s="1150"/>
      <c r="F36" s="36">
        <v>1.07</v>
      </c>
      <c r="G36" s="37">
        <v>1.17</v>
      </c>
      <c r="H36" s="37">
        <v>1.3</v>
      </c>
      <c r="I36" s="37">
        <v>1.46</v>
      </c>
      <c r="J36" s="38">
        <v>2.4700000000000002</v>
      </c>
      <c r="K36" s="22"/>
      <c r="L36" s="22"/>
      <c r="M36" s="22"/>
      <c r="N36" s="22"/>
      <c r="O36" s="22"/>
      <c r="P36" s="22"/>
    </row>
    <row r="37" spans="1:16" ht="39" customHeight="1" x14ac:dyDescent="0.2">
      <c r="A37" s="22"/>
      <c r="B37" s="35"/>
      <c r="C37" s="1148" t="s">
        <v>537</v>
      </c>
      <c r="D37" s="1149"/>
      <c r="E37" s="1150"/>
      <c r="F37" s="36">
        <v>0.09</v>
      </c>
      <c r="G37" s="37">
        <v>0.41</v>
      </c>
      <c r="H37" s="37">
        <v>0.66</v>
      </c>
      <c r="I37" s="37">
        <v>0.59</v>
      </c>
      <c r="J37" s="38">
        <v>0.37</v>
      </c>
      <c r="K37" s="22"/>
      <c r="L37" s="22"/>
      <c r="M37" s="22"/>
      <c r="N37" s="22"/>
      <c r="O37" s="22"/>
      <c r="P37" s="22"/>
    </row>
    <row r="38" spans="1:16" ht="39" customHeight="1" x14ac:dyDescent="0.2">
      <c r="A38" s="22"/>
      <c r="B38" s="35"/>
      <c r="C38" s="1148" t="s">
        <v>538</v>
      </c>
      <c r="D38" s="1149"/>
      <c r="E38" s="1150"/>
      <c r="F38" s="36">
        <v>0.28000000000000003</v>
      </c>
      <c r="G38" s="37">
        <v>0.2</v>
      </c>
      <c r="H38" s="37">
        <v>0.22</v>
      </c>
      <c r="I38" s="37">
        <v>0.23</v>
      </c>
      <c r="J38" s="38">
        <v>0.3</v>
      </c>
      <c r="K38" s="22"/>
      <c r="L38" s="22"/>
      <c r="M38" s="22"/>
      <c r="N38" s="22"/>
      <c r="O38" s="22"/>
      <c r="P38" s="22"/>
    </row>
    <row r="39" spans="1:16" ht="39" customHeight="1" x14ac:dyDescent="0.2">
      <c r="A39" s="22"/>
      <c r="B39" s="35"/>
      <c r="C39" s="1148" t="s">
        <v>539</v>
      </c>
      <c r="D39" s="1149"/>
      <c r="E39" s="1150"/>
      <c r="F39" s="36">
        <v>0.09</v>
      </c>
      <c r="G39" s="37">
        <v>0.1</v>
      </c>
      <c r="H39" s="37">
        <v>0.1</v>
      </c>
      <c r="I39" s="37">
        <v>0.12</v>
      </c>
      <c r="J39" s="38">
        <v>0.15</v>
      </c>
      <c r="K39" s="22"/>
      <c r="L39" s="22"/>
      <c r="M39" s="22"/>
      <c r="N39" s="22"/>
      <c r="O39" s="22"/>
      <c r="P39" s="22"/>
    </row>
    <row r="40" spans="1:16" ht="39" customHeight="1" x14ac:dyDescent="0.2">
      <c r="A40" s="22"/>
      <c r="B40" s="35"/>
      <c r="C40" s="1148" t="s">
        <v>540</v>
      </c>
      <c r="D40" s="1149"/>
      <c r="E40" s="1150"/>
      <c r="F40" s="36">
        <v>0.91</v>
      </c>
      <c r="G40" s="37">
        <v>0.61</v>
      </c>
      <c r="H40" s="37">
        <v>0.16</v>
      </c>
      <c r="I40" s="37">
        <v>0.11</v>
      </c>
      <c r="J40" s="38">
        <v>7.0000000000000007E-2</v>
      </c>
      <c r="K40" s="22"/>
      <c r="L40" s="22"/>
      <c r="M40" s="22"/>
      <c r="N40" s="22"/>
      <c r="O40" s="22"/>
      <c r="P40" s="22"/>
    </row>
    <row r="41" spans="1:16" ht="39" customHeight="1" x14ac:dyDescent="0.2">
      <c r="A41" s="22"/>
      <c r="B41" s="35"/>
      <c r="C41" s="1148" t="s">
        <v>541</v>
      </c>
      <c r="D41" s="1149"/>
      <c r="E41" s="1150"/>
      <c r="F41" s="36">
        <v>0.33</v>
      </c>
      <c r="G41" s="37">
        <v>0.19</v>
      </c>
      <c r="H41" s="37">
        <v>0.09</v>
      </c>
      <c r="I41" s="37">
        <v>0.03</v>
      </c>
      <c r="J41" s="38">
        <v>0.01</v>
      </c>
      <c r="K41" s="22"/>
      <c r="L41" s="22"/>
      <c r="M41" s="22"/>
      <c r="N41" s="22"/>
      <c r="O41" s="22"/>
      <c r="P41" s="22"/>
    </row>
    <row r="42" spans="1:16" ht="39" customHeight="1" x14ac:dyDescent="0.2">
      <c r="A42" s="22"/>
      <c r="B42" s="39"/>
      <c r="C42" s="1148" t="s">
        <v>542</v>
      </c>
      <c r="D42" s="1149"/>
      <c r="E42" s="1150"/>
      <c r="F42" s="36" t="s">
        <v>488</v>
      </c>
      <c r="G42" s="37" t="s">
        <v>488</v>
      </c>
      <c r="H42" s="37" t="s">
        <v>488</v>
      </c>
      <c r="I42" s="37" t="s">
        <v>488</v>
      </c>
      <c r="J42" s="38" t="s">
        <v>488</v>
      </c>
      <c r="K42" s="22"/>
      <c r="L42" s="22"/>
      <c r="M42" s="22"/>
      <c r="N42" s="22"/>
      <c r="O42" s="22"/>
      <c r="P42" s="22"/>
    </row>
    <row r="43" spans="1:16" ht="39" customHeight="1" thickBot="1" x14ac:dyDescent="0.25">
      <c r="A43" s="22"/>
      <c r="B43" s="40"/>
      <c r="C43" s="1151" t="s">
        <v>543</v>
      </c>
      <c r="D43" s="1152"/>
      <c r="E43" s="1153"/>
      <c r="F43" s="41">
        <v>0.01</v>
      </c>
      <c r="G43" s="42">
        <v>0.01</v>
      </c>
      <c r="H43" s="42">
        <v>0.01</v>
      </c>
      <c r="I43" s="42">
        <v>0.14000000000000001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wwIV3n1WN9DvpW777mJ+SW3rYriulUeEZtkSoRC654LrZQskoOreP3F0fLaQzVTJYtW/g9BI+nbUKkj3+Uuew==" saltValue="9Mb6uvfKWLYhJoLn2A9P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6264</v>
      </c>
      <c r="L45" s="60">
        <v>6107</v>
      </c>
      <c r="M45" s="60">
        <v>5980</v>
      </c>
      <c r="N45" s="60">
        <v>5699</v>
      </c>
      <c r="O45" s="61">
        <v>5656</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488</v>
      </c>
      <c r="L46" s="64" t="s">
        <v>488</v>
      </c>
      <c r="M46" s="64" t="s">
        <v>488</v>
      </c>
      <c r="N46" s="64" t="s">
        <v>488</v>
      </c>
      <c r="O46" s="65" t="s">
        <v>488</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488</v>
      </c>
      <c r="L47" s="64" t="s">
        <v>488</v>
      </c>
      <c r="M47" s="64" t="s">
        <v>488</v>
      </c>
      <c r="N47" s="64" t="s">
        <v>488</v>
      </c>
      <c r="O47" s="65" t="s">
        <v>488</v>
      </c>
      <c r="P47" s="48"/>
      <c r="Q47" s="48"/>
      <c r="R47" s="48"/>
      <c r="S47" s="48"/>
      <c r="T47" s="48"/>
      <c r="U47" s="48"/>
    </row>
    <row r="48" spans="1:21" ht="30.75" customHeight="1" x14ac:dyDescent="0.2">
      <c r="A48" s="48"/>
      <c r="B48" s="1181"/>
      <c r="C48" s="1182"/>
      <c r="D48" s="62"/>
      <c r="E48" s="1158" t="s">
        <v>13</v>
      </c>
      <c r="F48" s="1158"/>
      <c r="G48" s="1158"/>
      <c r="H48" s="1158"/>
      <c r="I48" s="1158"/>
      <c r="J48" s="1159"/>
      <c r="K48" s="63">
        <v>1642</v>
      </c>
      <c r="L48" s="64">
        <v>1613</v>
      </c>
      <c r="M48" s="64">
        <v>1114</v>
      </c>
      <c r="N48" s="64">
        <v>1115</v>
      </c>
      <c r="O48" s="65">
        <v>1173</v>
      </c>
      <c r="P48" s="48"/>
      <c r="Q48" s="48"/>
      <c r="R48" s="48"/>
      <c r="S48" s="48"/>
      <c r="T48" s="48"/>
      <c r="U48" s="48"/>
    </row>
    <row r="49" spans="1:21" ht="30.75" customHeight="1" x14ac:dyDescent="0.2">
      <c r="A49" s="48"/>
      <c r="B49" s="1181"/>
      <c r="C49" s="1182"/>
      <c r="D49" s="62"/>
      <c r="E49" s="1158" t="s">
        <v>14</v>
      </c>
      <c r="F49" s="1158"/>
      <c r="G49" s="1158"/>
      <c r="H49" s="1158"/>
      <c r="I49" s="1158"/>
      <c r="J49" s="1159"/>
      <c r="K49" s="63">
        <v>527</v>
      </c>
      <c r="L49" s="64">
        <v>356</v>
      </c>
      <c r="M49" s="64">
        <v>109</v>
      </c>
      <c r="N49" s="64">
        <v>111</v>
      </c>
      <c r="O49" s="65">
        <v>98</v>
      </c>
      <c r="P49" s="48"/>
      <c r="Q49" s="48"/>
      <c r="R49" s="48"/>
      <c r="S49" s="48"/>
      <c r="T49" s="48"/>
      <c r="U49" s="48"/>
    </row>
    <row r="50" spans="1:21" ht="30.75" customHeight="1" x14ac:dyDescent="0.2">
      <c r="A50" s="48"/>
      <c r="B50" s="1181"/>
      <c r="C50" s="1182"/>
      <c r="D50" s="62"/>
      <c r="E50" s="1158" t="s">
        <v>15</v>
      </c>
      <c r="F50" s="1158"/>
      <c r="G50" s="1158"/>
      <c r="H50" s="1158"/>
      <c r="I50" s="1158"/>
      <c r="J50" s="1159"/>
      <c r="K50" s="63">
        <v>14</v>
      </c>
      <c r="L50" s="64">
        <v>8</v>
      </c>
      <c r="M50" s="64">
        <v>7</v>
      </c>
      <c r="N50" s="64">
        <v>3</v>
      </c>
      <c r="O50" s="65">
        <v>1329</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488</v>
      </c>
      <c r="L51" s="64" t="s">
        <v>488</v>
      </c>
      <c r="M51" s="64" t="s">
        <v>488</v>
      </c>
      <c r="N51" s="64" t="s">
        <v>488</v>
      </c>
      <c r="O51" s="65" t="s">
        <v>488</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6272</v>
      </c>
      <c r="L52" s="64">
        <v>5964</v>
      </c>
      <c r="M52" s="64">
        <v>5909</v>
      </c>
      <c r="N52" s="64">
        <v>5667</v>
      </c>
      <c r="O52" s="65">
        <v>5606</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2175</v>
      </c>
      <c r="L53" s="69">
        <v>2120</v>
      </c>
      <c r="M53" s="69">
        <v>1301</v>
      </c>
      <c r="N53" s="69">
        <v>1261</v>
      </c>
      <c r="O53" s="70">
        <v>2650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4" t="s">
        <v>24</v>
      </c>
      <c r="C58" s="1165"/>
      <c r="D58" s="1170" t="s">
        <v>25</v>
      </c>
      <c r="E58" s="1171"/>
      <c r="F58" s="1171"/>
      <c r="G58" s="1171"/>
      <c r="H58" s="1171"/>
      <c r="I58" s="1171"/>
      <c r="J58" s="1172"/>
      <c r="K58" s="83" t="s">
        <v>488</v>
      </c>
      <c r="L58" s="84" t="s">
        <v>488</v>
      </c>
      <c r="M58" s="84" t="s">
        <v>488</v>
      </c>
      <c r="N58" s="84" t="s">
        <v>488</v>
      </c>
      <c r="O58" s="85" t="s">
        <v>488</v>
      </c>
    </row>
    <row r="59" spans="1:21" ht="31.5" customHeight="1" x14ac:dyDescent="0.2">
      <c r="B59" s="1166"/>
      <c r="C59" s="1167"/>
      <c r="D59" s="1173" t="s">
        <v>26</v>
      </c>
      <c r="E59" s="1174"/>
      <c r="F59" s="1174"/>
      <c r="G59" s="1174"/>
      <c r="H59" s="1174"/>
      <c r="I59" s="1174"/>
      <c r="J59" s="1175"/>
      <c r="K59" s="86" t="s">
        <v>488</v>
      </c>
      <c r="L59" s="87" t="s">
        <v>488</v>
      </c>
      <c r="M59" s="87" t="s">
        <v>488</v>
      </c>
      <c r="N59" s="87" t="s">
        <v>488</v>
      </c>
      <c r="O59" s="88" t="s">
        <v>488</v>
      </c>
    </row>
    <row r="60" spans="1:21" ht="31.5" customHeight="1" thickBot="1" x14ac:dyDescent="0.25">
      <c r="B60" s="1168"/>
      <c r="C60" s="1169"/>
      <c r="D60" s="1176" t="s">
        <v>27</v>
      </c>
      <c r="E60" s="1177"/>
      <c r="F60" s="1177"/>
      <c r="G60" s="1177"/>
      <c r="H60" s="1177"/>
      <c r="I60" s="1177"/>
      <c r="J60" s="1178"/>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hPYJanQovi/3+kcwOggfANxR+vbIBMZ1aS34ShrwLGpoS2DeM2OmRiRB+m7Z4VezBLzH/601H7D2338EtYGjQ==" saltValue="zARnT5CblCJH6XPZ/7Iq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9" t="s">
        <v>30</v>
      </c>
      <c r="C41" s="1200"/>
      <c r="D41" s="105"/>
      <c r="E41" s="1201" t="s">
        <v>31</v>
      </c>
      <c r="F41" s="1201"/>
      <c r="G41" s="1201"/>
      <c r="H41" s="1202"/>
      <c r="I41" s="343">
        <v>54280</v>
      </c>
      <c r="J41" s="344">
        <v>52116</v>
      </c>
      <c r="K41" s="344">
        <v>48094</v>
      </c>
      <c r="L41" s="344">
        <v>44104</v>
      </c>
      <c r="M41" s="345">
        <v>42608</v>
      </c>
    </row>
    <row r="42" spans="2:13" ht="27.75" customHeight="1" x14ac:dyDescent="0.2">
      <c r="B42" s="1189"/>
      <c r="C42" s="1190"/>
      <c r="D42" s="106"/>
      <c r="E42" s="1193" t="s">
        <v>32</v>
      </c>
      <c r="F42" s="1193"/>
      <c r="G42" s="1193"/>
      <c r="H42" s="1194"/>
      <c r="I42" s="346">
        <v>1405</v>
      </c>
      <c r="J42" s="347">
        <v>1398</v>
      </c>
      <c r="K42" s="347">
        <v>1283</v>
      </c>
      <c r="L42" s="347">
        <v>1338</v>
      </c>
      <c r="M42" s="348">
        <v>9</v>
      </c>
    </row>
    <row r="43" spans="2:13" ht="27.75" customHeight="1" x14ac:dyDescent="0.2">
      <c r="B43" s="1189"/>
      <c r="C43" s="1190"/>
      <c r="D43" s="106"/>
      <c r="E43" s="1193" t="s">
        <v>33</v>
      </c>
      <c r="F43" s="1193"/>
      <c r="G43" s="1193"/>
      <c r="H43" s="1194"/>
      <c r="I43" s="346">
        <v>13950</v>
      </c>
      <c r="J43" s="347">
        <v>12956</v>
      </c>
      <c r="K43" s="347">
        <v>10855</v>
      </c>
      <c r="L43" s="347">
        <v>8889</v>
      </c>
      <c r="M43" s="348">
        <v>6326</v>
      </c>
    </row>
    <row r="44" spans="2:13" ht="27.75" customHeight="1" x14ac:dyDescent="0.2">
      <c r="B44" s="1189"/>
      <c r="C44" s="1190"/>
      <c r="D44" s="106"/>
      <c r="E44" s="1193" t="s">
        <v>34</v>
      </c>
      <c r="F44" s="1193"/>
      <c r="G44" s="1193"/>
      <c r="H44" s="1194"/>
      <c r="I44" s="346">
        <v>992</v>
      </c>
      <c r="J44" s="347">
        <v>696</v>
      </c>
      <c r="K44" s="347">
        <v>588</v>
      </c>
      <c r="L44" s="347">
        <v>576</v>
      </c>
      <c r="M44" s="348">
        <v>639</v>
      </c>
    </row>
    <row r="45" spans="2:13" ht="27.75" customHeight="1" x14ac:dyDescent="0.2">
      <c r="B45" s="1189"/>
      <c r="C45" s="1190"/>
      <c r="D45" s="106"/>
      <c r="E45" s="1193" t="s">
        <v>35</v>
      </c>
      <c r="F45" s="1193"/>
      <c r="G45" s="1193"/>
      <c r="H45" s="1194"/>
      <c r="I45" s="346">
        <v>6018</v>
      </c>
      <c r="J45" s="347">
        <v>5936</v>
      </c>
      <c r="K45" s="347">
        <v>5791</v>
      </c>
      <c r="L45" s="347">
        <v>5933</v>
      </c>
      <c r="M45" s="348">
        <v>5925</v>
      </c>
    </row>
    <row r="46" spans="2:13" ht="27.75" customHeight="1" x14ac:dyDescent="0.2">
      <c r="B46" s="1189"/>
      <c r="C46" s="1190"/>
      <c r="D46" s="107"/>
      <c r="E46" s="1193" t="s">
        <v>36</v>
      </c>
      <c r="F46" s="1193"/>
      <c r="G46" s="1193"/>
      <c r="H46" s="1194"/>
      <c r="I46" s="346">
        <v>155</v>
      </c>
      <c r="J46" s="347">
        <v>155</v>
      </c>
      <c r="K46" s="347">
        <v>155</v>
      </c>
      <c r="L46" s="347">
        <v>156</v>
      </c>
      <c r="M46" s="348">
        <v>155</v>
      </c>
    </row>
    <row r="47" spans="2:13" ht="27.75" customHeight="1" x14ac:dyDescent="0.2">
      <c r="B47" s="1189"/>
      <c r="C47" s="1190"/>
      <c r="D47" s="108"/>
      <c r="E47" s="1203" t="s">
        <v>37</v>
      </c>
      <c r="F47" s="1204"/>
      <c r="G47" s="1204"/>
      <c r="H47" s="1205"/>
      <c r="I47" s="346" t="s">
        <v>488</v>
      </c>
      <c r="J47" s="347" t="s">
        <v>488</v>
      </c>
      <c r="K47" s="347" t="s">
        <v>488</v>
      </c>
      <c r="L47" s="347" t="s">
        <v>488</v>
      </c>
      <c r="M47" s="348" t="s">
        <v>488</v>
      </c>
    </row>
    <row r="48" spans="2:13" ht="27.75" customHeight="1" x14ac:dyDescent="0.2">
      <c r="B48" s="1189"/>
      <c r="C48" s="1190"/>
      <c r="D48" s="106"/>
      <c r="E48" s="1193" t="s">
        <v>38</v>
      </c>
      <c r="F48" s="1193"/>
      <c r="G48" s="1193"/>
      <c r="H48" s="1194"/>
      <c r="I48" s="346" t="s">
        <v>488</v>
      </c>
      <c r="J48" s="347" t="s">
        <v>488</v>
      </c>
      <c r="K48" s="347" t="s">
        <v>488</v>
      </c>
      <c r="L48" s="347" t="s">
        <v>488</v>
      </c>
      <c r="M48" s="348" t="s">
        <v>488</v>
      </c>
    </row>
    <row r="49" spans="2:13" ht="27.75" customHeight="1" x14ac:dyDescent="0.2">
      <c r="B49" s="1191"/>
      <c r="C49" s="1192"/>
      <c r="D49" s="106"/>
      <c r="E49" s="1193" t="s">
        <v>39</v>
      </c>
      <c r="F49" s="1193"/>
      <c r="G49" s="1193"/>
      <c r="H49" s="1194"/>
      <c r="I49" s="346" t="s">
        <v>488</v>
      </c>
      <c r="J49" s="347" t="s">
        <v>488</v>
      </c>
      <c r="K49" s="347" t="s">
        <v>488</v>
      </c>
      <c r="L49" s="347" t="s">
        <v>488</v>
      </c>
      <c r="M49" s="348" t="s">
        <v>488</v>
      </c>
    </row>
    <row r="50" spans="2:13" ht="27.75" customHeight="1" x14ac:dyDescent="0.2">
      <c r="B50" s="1187" t="s">
        <v>40</v>
      </c>
      <c r="C50" s="1188"/>
      <c r="D50" s="109"/>
      <c r="E50" s="1193" t="s">
        <v>41</v>
      </c>
      <c r="F50" s="1193"/>
      <c r="G50" s="1193"/>
      <c r="H50" s="1194"/>
      <c r="I50" s="346">
        <v>22355</v>
      </c>
      <c r="J50" s="347">
        <v>23826</v>
      </c>
      <c r="K50" s="347">
        <v>25421</v>
      </c>
      <c r="L50" s="347">
        <v>24617</v>
      </c>
      <c r="M50" s="348">
        <v>24048</v>
      </c>
    </row>
    <row r="51" spans="2:13" ht="27.75" customHeight="1" x14ac:dyDescent="0.2">
      <c r="B51" s="1189"/>
      <c r="C51" s="1190"/>
      <c r="D51" s="106"/>
      <c r="E51" s="1193" t="s">
        <v>42</v>
      </c>
      <c r="F51" s="1193"/>
      <c r="G51" s="1193"/>
      <c r="H51" s="1194"/>
      <c r="I51" s="346">
        <v>1918</v>
      </c>
      <c r="J51" s="347">
        <v>1993</v>
      </c>
      <c r="K51" s="347">
        <v>2015</v>
      </c>
      <c r="L51" s="347">
        <v>1825</v>
      </c>
      <c r="M51" s="348">
        <v>1748</v>
      </c>
    </row>
    <row r="52" spans="2:13" ht="27.75" customHeight="1" x14ac:dyDescent="0.2">
      <c r="B52" s="1191"/>
      <c r="C52" s="1192"/>
      <c r="D52" s="106"/>
      <c r="E52" s="1193" t="s">
        <v>43</v>
      </c>
      <c r="F52" s="1193"/>
      <c r="G52" s="1193"/>
      <c r="H52" s="1194"/>
      <c r="I52" s="346">
        <v>60921</v>
      </c>
      <c r="J52" s="347">
        <v>58222</v>
      </c>
      <c r="K52" s="347">
        <v>54237</v>
      </c>
      <c r="L52" s="347">
        <v>50517</v>
      </c>
      <c r="M52" s="348">
        <v>47783</v>
      </c>
    </row>
    <row r="53" spans="2:13" ht="27.75" customHeight="1" thickBot="1" x14ac:dyDescent="0.25">
      <c r="B53" s="1195" t="s">
        <v>19</v>
      </c>
      <c r="C53" s="1196"/>
      <c r="D53" s="110"/>
      <c r="E53" s="1197" t="s">
        <v>44</v>
      </c>
      <c r="F53" s="1197"/>
      <c r="G53" s="1197"/>
      <c r="H53" s="1198"/>
      <c r="I53" s="349">
        <v>-8395</v>
      </c>
      <c r="J53" s="350">
        <v>-10783</v>
      </c>
      <c r="K53" s="350">
        <v>-14908</v>
      </c>
      <c r="L53" s="350">
        <v>-15963</v>
      </c>
      <c r="M53" s="351">
        <v>-17916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GNiBHykobrjhwWq7IXPF3oHOTtWa2hWXbfWQX4A5lRj1if+I2u/jGZq/g1V6fspuTJO6wLGuw0AY3o7hjU9Q==" saltValue="Ck+bMMmTqGcCs2Igl5TE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4" t="s">
        <v>46</v>
      </c>
      <c r="D55" s="1214"/>
      <c r="E55" s="1215"/>
      <c r="F55" s="352">
        <v>7594</v>
      </c>
      <c r="G55" s="352">
        <v>6704</v>
      </c>
      <c r="H55" s="353">
        <v>6215</v>
      </c>
    </row>
    <row r="56" spans="2:8" ht="52.5" customHeight="1" x14ac:dyDescent="0.2">
      <c r="B56" s="122"/>
      <c r="C56" s="1216" t="s">
        <v>47</v>
      </c>
      <c r="D56" s="1216"/>
      <c r="E56" s="1217"/>
      <c r="F56" s="354">
        <v>6388</v>
      </c>
      <c r="G56" s="354">
        <v>6197</v>
      </c>
      <c r="H56" s="355">
        <v>6007</v>
      </c>
    </row>
    <row r="57" spans="2:8" ht="53.25" customHeight="1" x14ac:dyDescent="0.2">
      <c r="B57" s="122"/>
      <c r="C57" s="1218" t="s">
        <v>48</v>
      </c>
      <c r="D57" s="1218"/>
      <c r="E57" s="1219"/>
      <c r="F57" s="356">
        <v>13065</v>
      </c>
      <c r="G57" s="356">
        <v>13557</v>
      </c>
      <c r="H57" s="357">
        <v>13862</v>
      </c>
    </row>
    <row r="58" spans="2:8" ht="45.75" customHeight="1" x14ac:dyDescent="0.2">
      <c r="B58" s="123"/>
      <c r="C58" s="1206" t="s">
        <v>565</v>
      </c>
      <c r="D58" s="1207"/>
      <c r="E58" s="1208"/>
      <c r="F58" s="358">
        <v>4210</v>
      </c>
      <c r="G58" s="358">
        <v>4216</v>
      </c>
      <c r="H58" s="359">
        <v>4223</v>
      </c>
    </row>
    <row r="59" spans="2:8" ht="45.75" customHeight="1" x14ac:dyDescent="0.2">
      <c r="B59" s="123"/>
      <c r="C59" s="1206" t="s">
        <v>566</v>
      </c>
      <c r="D59" s="1207"/>
      <c r="E59" s="1208"/>
      <c r="F59" s="358">
        <v>3441</v>
      </c>
      <c r="G59" s="358">
        <v>3464</v>
      </c>
      <c r="H59" s="359">
        <v>3463</v>
      </c>
    </row>
    <row r="60" spans="2:8" ht="45.75" customHeight="1" x14ac:dyDescent="0.2">
      <c r="B60" s="123"/>
      <c r="C60" s="1206" t="s">
        <v>567</v>
      </c>
      <c r="D60" s="1207"/>
      <c r="E60" s="1208"/>
      <c r="F60" s="358">
        <v>3082</v>
      </c>
      <c r="G60" s="358">
        <v>3086</v>
      </c>
      <c r="H60" s="359">
        <v>3098</v>
      </c>
    </row>
    <row r="61" spans="2:8" ht="45.75" customHeight="1" x14ac:dyDescent="0.2">
      <c r="B61" s="123"/>
      <c r="C61" s="1206" t="s">
        <v>568</v>
      </c>
      <c r="D61" s="1207"/>
      <c r="E61" s="1208"/>
      <c r="F61" s="358">
        <v>619</v>
      </c>
      <c r="G61" s="358">
        <v>1070</v>
      </c>
      <c r="H61" s="359">
        <v>1237</v>
      </c>
    </row>
    <row r="62" spans="2:8" ht="45.75" customHeight="1" thickBot="1" x14ac:dyDescent="0.25">
      <c r="B62" s="124"/>
      <c r="C62" s="1209" t="s">
        <v>569</v>
      </c>
      <c r="D62" s="1210"/>
      <c r="E62" s="1211"/>
      <c r="F62" s="360">
        <v>802</v>
      </c>
      <c r="G62" s="360">
        <v>803</v>
      </c>
      <c r="H62" s="361">
        <v>804</v>
      </c>
    </row>
    <row r="63" spans="2:8" ht="52.5" customHeight="1" thickBot="1" x14ac:dyDescent="0.25">
      <c r="B63" s="125"/>
      <c r="C63" s="1212" t="s">
        <v>49</v>
      </c>
      <c r="D63" s="1212"/>
      <c r="E63" s="1213"/>
      <c r="F63" s="362">
        <v>27047</v>
      </c>
      <c r="G63" s="362">
        <v>26458</v>
      </c>
      <c r="H63" s="363">
        <v>26084</v>
      </c>
    </row>
    <row r="64" spans="2:8" ht="13" x14ac:dyDescent="0.2"/>
  </sheetData>
  <sheetProtection algorithmName="SHA-512" hashValue="Gu6Hm53JaZjnOWhcK8epFHC9bvaxwsNVSomGBVlCnufsE71W8pMD0LtnPxGr/fK8DuDrVSmgjWTOjpa7dP+Aqg==" saltValue="TZ+zy2zBExIC1jiPNIa7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57794</v>
      </c>
      <c r="E3" s="144"/>
      <c r="F3" s="145">
        <v>56416</v>
      </c>
      <c r="G3" s="146"/>
      <c r="H3" s="147"/>
    </row>
    <row r="4" spans="1:8" x14ac:dyDescent="0.2">
      <c r="A4" s="148"/>
      <c r="B4" s="149"/>
      <c r="C4" s="150"/>
      <c r="D4" s="151">
        <v>20396</v>
      </c>
      <c r="E4" s="152"/>
      <c r="F4" s="153">
        <v>32623</v>
      </c>
      <c r="G4" s="154"/>
      <c r="H4" s="155"/>
    </row>
    <row r="5" spans="1:8" x14ac:dyDescent="0.2">
      <c r="A5" s="136" t="s">
        <v>521</v>
      </c>
      <c r="B5" s="141"/>
      <c r="C5" s="142"/>
      <c r="D5" s="143">
        <v>41852</v>
      </c>
      <c r="E5" s="144"/>
      <c r="F5" s="145">
        <v>49217</v>
      </c>
      <c r="G5" s="146"/>
      <c r="H5" s="147"/>
    </row>
    <row r="6" spans="1:8" x14ac:dyDescent="0.2">
      <c r="A6" s="148"/>
      <c r="B6" s="149"/>
      <c r="C6" s="150"/>
      <c r="D6" s="151">
        <v>14068</v>
      </c>
      <c r="E6" s="152"/>
      <c r="F6" s="153">
        <v>27232</v>
      </c>
      <c r="G6" s="154"/>
      <c r="H6" s="155"/>
    </row>
    <row r="7" spans="1:8" x14ac:dyDescent="0.2">
      <c r="A7" s="136" t="s">
        <v>522</v>
      </c>
      <c r="B7" s="141"/>
      <c r="C7" s="142"/>
      <c r="D7" s="143">
        <v>31611</v>
      </c>
      <c r="E7" s="144"/>
      <c r="F7" s="145">
        <v>49211</v>
      </c>
      <c r="G7" s="146"/>
      <c r="H7" s="147"/>
    </row>
    <row r="8" spans="1:8" x14ac:dyDescent="0.2">
      <c r="A8" s="148"/>
      <c r="B8" s="149"/>
      <c r="C8" s="150"/>
      <c r="D8" s="151">
        <v>13650</v>
      </c>
      <c r="E8" s="152"/>
      <c r="F8" s="153">
        <v>28367</v>
      </c>
      <c r="G8" s="154"/>
      <c r="H8" s="155"/>
    </row>
    <row r="9" spans="1:8" x14ac:dyDescent="0.2">
      <c r="A9" s="136" t="s">
        <v>523</v>
      </c>
      <c r="B9" s="141"/>
      <c r="C9" s="142"/>
      <c r="D9" s="143">
        <v>32194</v>
      </c>
      <c r="E9" s="144"/>
      <c r="F9" s="145">
        <v>51738</v>
      </c>
      <c r="G9" s="146"/>
      <c r="H9" s="147"/>
    </row>
    <row r="10" spans="1:8" x14ac:dyDescent="0.2">
      <c r="A10" s="148"/>
      <c r="B10" s="149"/>
      <c r="C10" s="150"/>
      <c r="D10" s="151">
        <v>17742</v>
      </c>
      <c r="E10" s="152"/>
      <c r="F10" s="153">
        <v>30360</v>
      </c>
      <c r="G10" s="154"/>
      <c r="H10" s="155"/>
    </row>
    <row r="11" spans="1:8" x14ac:dyDescent="0.2">
      <c r="A11" s="136" t="s">
        <v>524</v>
      </c>
      <c r="B11" s="141"/>
      <c r="C11" s="142"/>
      <c r="D11" s="143">
        <v>61534</v>
      </c>
      <c r="E11" s="144"/>
      <c r="F11" s="145">
        <v>67158</v>
      </c>
      <c r="G11" s="146"/>
      <c r="H11" s="147"/>
    </row>
    <row r="12" spans="1:8" x14ac:dyDescent="0.2">
      <c r="A12" s="148"/>
      <c r="B12" s="149"/>
      <c r="C12" s="156"/>
      <c r="D12" s="151">
        <v>34986</v>
      </c>
      <c r="E12" s="152"/>
      <c r="F12" s="153">
        <v>42077</v>
      </c>
      <c r="G12" s="154"/>
      <c r="H12" s="155"/>
    </row>
    <row r="13" spans="1:8" x14ac:dyDescent="0.2">
      <c r="A13" s="136"/>
      <c r="B13" s="141"/>
      <c r="C13" s="157"/>
      <c r="D13" s="158">
        <v>44997</v>
      </c>
      <c r="E13" s="159"/>
      <c r="F13" s="160">
        <v>54748</v>
      </c>
      <c r="G13" s="161"/>
      <c r="H13" s="147"/>
    </row>
    <row r="14" spans="1:8" x14ac:dyDescent="0.2">
      <c r="A14" s="148"/>
      <c r="B14" s="149"/>
      <c r="C14" s="150"/>
      <c r="D14" s="151">
        <v>20168</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5.48</v>
      </c>
      <c r="C19" s="162">
        <f>ROUND(VALUE(SUBSTITUTE(実質収支比率等に係る経年分析!G$48,"▲","-")),2)</f>
        <v>6.72</v>
      </c>
      <c r="D19" s="162">
        <f>ROUND(VALUE(SUBSTITUTE(実質収支比率等に係る経年分析!H$48,"▲","-")),2)</f>
        <v>4.72</v>
      </c>
      <c r="E19" s="162">
        <f>ROUND(VALUE(SUBSTITUTE(実質収支比率等に係る経年分析!I$48,"▲","-")),2)</f>
        <v>4.8899999999999997</v>
      </c>
      <c r="F19" s="162">
        <f>ROUND(VALUE(SUBSTITUTE(実質収支比率等に係る経年分析!J$48,"▲","-")),2)</f>
        <v>4.8899999999999997</v>
      </c>
    </row>
    <row r="20" spans="1:11" x14ac:dyDescent="0.2">
      <c r="A20" s="162" t="s">
        <v>53</v>
      </c>
      <c r="B20" s="162">
        <f>ROUND(VALUE(SUBSTITUTE(実質収支比率等に係る経年分析!F$47,"▲","-")),2)</f>
        <v>17.97</v>
      </c>
      <c r="C20" s="162">
        <f>ROUND(VALUE(SUBSTITUTE(実質収支比率等に係る経年分析!G$47,"▲","-")),2)</f>
        <v>19.61</v>
      </c>
      <c r="D20" s="162">
        <f>ROUND(VALUE(SUBSTITUTE(実質収支比率等に係る経年分析!H$47,"▲","-")),2)</f>
        <v>24.39</v>
      </c>
      <c r="E20" s="162">
        <f>ROUND(VALUE(SUBSTITUTE(実質収支比率等に係る経年分析!I$47,"▲","-")),2)</f>
        <v>21.25</v>
      </c>
      <c r="F20" s="162">
        <f>ROUND(VALUE(SUBSTITUTE(実質収支比率等に係る経年分析!J$47,"▲","-")),2)</f>
        <v>19.36</v>
      </c>
    </row>
    <row r="21" spans="1:11" x14ac:dyDescent="0.2">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3.45</v>
      </c>
      <c r="D21" s="162">
        <f>IF(ISNUMBER(VALUE(SUBSTITUTE(実質収支比率等に係る経年分析!H$49,"▲","-"))),ROUND(VALUE(SUBSTITUTE(実質収支比率等に係る経年分析!H$49,"▲","-")),2),NA())</f>
        <v>2.23</v>
      </c>
      <c r="E21" s="162">
        <f>IF(ISNUMBER(VALUE(SUBSTITUTE(実質収支比率等に係る経年分析!I$49,"▲","-"))),ROUND(VALUE(SUBSTITUTE(実質収支比率等に係る経年分析!I$49,"▲","-")),2),NA())</f>
        <v>-2.59</v>
      </c>
      <c r="F21" s="162">
        <f>IF(ISNUMBER(VALUE(SUBSTITUTE(実質収支比率等に係る経年分析!J$49,"▲","-"))),ROUND(VALUE(SUBSTITUTE(実質収支比率等に係る経年分析!J$49,"▲","-")),2),NA())</f>
        <v>-1.44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国民健康保険（施設勘定）特別会計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2.4700000000000002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4.8899999999999997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4.8899999999999997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12.57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6272</v>
      </c>
      <c r="E42" s="164"/>
      <c r="F42" s="164"/>
      <c r="G42" s="164">
        <f>'実質公債費比率（分子）の構造'!L$52</f>
        <v>5964</v>
      </c>
      <c r="H42" s="164"/>
      <c r="I42" s="164"/>
      <c r="J42" s="164">
        <f>'実質公債費比率（分子）の構造'!M$52</f>
        <v>5909</v>
      </c>
      <c r="K42" s="164"/>
      <c r="L42" s="164"/>
      <c r="M42" s="164">
        <f>'実質公債費比率（分子）の構造'!N$52</f>
        <v>5667</v>
      </c>
      <c r="N42" s="164"/>
      <c r="O42" s="164"/>
      <c r="P42" s="164">
        <f>'実質公債費比率（分子）の構造'!O$52</f>
        <v>5606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8</v>
      </c>
      <c r="F44" s="164"/>
      <c r="G44" s="164"/>
      <c r="H44" s="164">
        <f>'実質公債費比率（分子）の構造'!M$50</f>
        <v>7</v>
      </c>
      <c r="I44" s="164"/>
      <c r="J44" s="164"/>
      <c r="K44" s="164">
        <f>'実質公債費比率（分子）の構造'!N$50</f>
        <v>3</v>
      </c>
      <c r="L44" s="164"/>
      <c r="M44" s="164"/>
      <c r="N44" s="164">
        <f>'実質公債費比率（分子）の構造'!O$50</f>
        <v>1329</v>
      </c>
      <c r="O44" s="164"/>
      <c r="P44" s="164"/>
    </row>
    <row r="45" spans="1:16" x14ac:dyDescent="0.2">
      <c r="A45" s="164" t="s">
        <v>63</v>
      </c>
      <c r="B45" s="164">
        <f>'実質公債費比率（分子）の構造'!K$49</f>
        <v>527</v>
      </c>
      <c r="C45" s="164"/>
      <c r="D45" s="164"/>
      <c r="E45" s="164">
        <f>'実質公債費比率（分子）の構造'!L$49</f>
        <v>356</v>
      </c>
      <c r="F45" s="164"/>
      <c r="G45" s="164"/>
      <c r="H45" s="164">
        <f>'実質公債費比率（分子）の構造'!M$49</f>
        <v>109</v>
      </c>
      <c r="I45" s="164"/>
      <c r="J45" s="164"/>
      <c r="K45" s="164">
        <f>'実質公債費比率（分子）の構造'!N$49</f>
        <v>111</v>
      </c>
      <c r="L45" s="164"/>
      <c r="M45" s="164"/>
      <c r="N45" s="164">
        <f>'実質公債費比率（分子）の構造'!O$49</f>
        <v>98</v>
      </c>
      <c r="O45" s="164"/>
      <c r="P45" s="164"/>
    </row>
    <row r="46" spans="1:16" x14ac:dyDescent="0.2">
      <c r="A46" s="164" t="s">
        <v>64</v>
      </c>
      <c r="B46" s="164">
        <f>'実質公債費比率（分子）の構造'!K$48</f>
        <v>1642</v>
      </c>
      <c r="C46" s="164"/>
      <c r="D46" s="164"/>
      <c r="E46" s="164">
        <f>'実質公債費比率（分子）の構造'!L$48</f>
        <v>1613</v>
      </c>
      <c r="F46" s="164"/>
      <c r="G46" s="164"/>
      <c r="H46" s="164">
        <f>'実質公債費比率（分子）の構造'!M$48</f>
        <v>1114</v>
      </c>
      <c r="I46" s="164"/>
      <c r="J46" s="164"/>
      <c r="K46" s="164">
        <f>'実質公債費比率（分子）の構造'!N$48</f>
        <v>1115</v>
      </c>
      <c r="L46" s="164"/>
      <c r="M46" s="164"/>
      <c r="N46" s="164">
        <f>'実質公債費比率（分子）の構造'!O$48</f>
        <v>1173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6264</v>
      </c>
      <c r="C49" s="164"/>
      <c r="D49" s="164"/>
      <c r="E49" s="164">
        <f>'実質公債費比率（分子）の構造'!L$45</f>
        <v>6107</v>
      </c>
      <c r="F49" s="164"/>
      <c r="G49" s="164"/>
      <c r="H49" s="164">
        <f>'実質公債費比率（分子）の構造'!M$45</f>
        <v>5980</v>
      </c>
      <c r="I49" s="164"/>
      <c r="J49" s="164"/>
      <c r="K49" s="164">
        <f>'実質公債費比率（分子）の構造'!N$45</f>
        <v>5699</v>
      </c>
      <c r="L49" s="164"/>
      <c r="M49" s="164"/>
      <c r="N49" s="164">
        <f>'実質公債費比率（分子）の構造'!O$45</f>
        <v>5656</v>
      </c>
      <c r="O49" s="164"/>
      <c r="P49" s="164"/>
    </row>
    <row r="50" spans="1:16" x14ac:dyDescent="0.2">
      <c r="A50" s="164" t="s">
        <v>67</v>
      </c>
      <c r="B50" s="164" t="e">
        <f>NA()</f>
        <v>#N/A</v>
      </c>
      <c r="C50" s="164">
        <f>IF(ISNUMBER('実質公債費比率（分子）の構造'!K$53),'実質公債費比率（分子）の構造'!K$53,NA())</f>
        <v>2175</v>
      </c>
      <c r="D50" s="164" t="e">
        <f>NA()</f>
        <v>#N/A</v>
      </c>
      <c r="E50" s="164" t="e">
        <f>NA()</f>
        <v>#N/A</v>
      </c>
      <c r="F50" s="164">
        <f>IF(ISNUMBER('実質公債費比率（分子）の構造'!L$53),'実質公債費比率（分子）の構造'!L$53,NA())</f>
        <v>2120</v>
      </c>
      <c r="G50" s="164" t="e">
        <f>NA()</f>
        <v>#N/A</v>
      </c>
      <c r="H50" s="164" t="e">
        <f>NA()</f>
        <v>#N/A</v>
      </c>
      <c r="I50" s="164">
        <f>IF(ISNUMBER('実質公債費比率（分子）の構造'!M$53),'実質公債費比率（分子）の構造'!M$53,NA())</f>
        <v>1301</v>
      </c>
      <c r="J50" s="164" t="e">
        <f>NA()</f>
        <v>#N/A</v>
      </c>
      <c r="K50" s="164" t="e">
        <f>NA()</f>
        <v>#N/A</v>
      </c>
      <c r="L50" s="164">
        <f>IF(ISNUMBER('実質公債費比率（分子）の構造'!N$53),'実質公債費比率（分子）の構造'!N$53,NA())</f>
        <v>1261</v>
      </c>
      <c r="M50" s="164" t="e">
        <f>NA()</f>
        <v>#N/A</v>
      </c>
      <c r="N50" s="164" t="e">
        <f>NA()</f>
        <v>#N/A</v>
      </c>
      <c r="O50" s="164">
        <f>IF(ISNUMBER('実質公債費比率（分子）の構造'!O$53),'実質公債費比率（分子）の構造'!O$53,NA())</f>
        <v>2650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60921</v>
      </c>
      <c r="E56" s="163"/>
      <c r="F56" s="163"/>
      <c r="G56" s="163">
        <f>'将来負担比率（分子）の構造'!J$52</f>
        <v>58222</v>
      </c>
      <c r="H56" s="163"/>
      <c r="I56" s="163"/>
      <c r="J56" s="163">
        <f>'将来負担比率（分子）の構造'!K$52</f>
        <v>54237</v>
      </c>
      <c r="K56" s="163"/>
      <c r="L56" s="163"/>
      <c r="M56" s="163">
        <f>'将来負担比率（分子）の構造'!L$52</f>
        <v>50517</v>
      </c>
      <c r="N56" s="163"/>
      <c r="O56" s="163"/>
      <c r="P56" s="163">
        <f>'将来負担比率（分子）の構造'!M$52</f>
        <v>47783</v>
      </c>
    </row>
    <row r="57" spans="1:16" x14ac:dyDescent="0.2">
      <c r="A57" s="163" t="s">
        <v>42</v>
      </c>
      <c r="B57" s="163"/>
      <c r="C57" s="163"/>
      <c r="D57" s="163">
        <f>'将来負担比率（分子）の構造'!I$51</f>
        <v>1918</v>
      </c>
      <c r="E57" s="163"/>
      <c r="F57" s="163"/>
      <c r="G57" s="163">
        <f>'将来負担比率（分子）の構造'!J$51</f>
        <v>1993</v>
      </c>
      <c r="H57" s="163"/>
      <c r="I57" s="163"/>
      <c r="J57" s="163">
        <f>'将来負担比率（分子）の構造'!K$51</f>
        <v>2015</v>
      </c>
      <c r="K57" s="163"/>
      <c r="L57" s="163"/>
      <c r="M57" s="163">
        <f>'将来負担比率（分子）の構造'!L$51</f>
        <v>1825</v>
      </c>
      <c r="N57" s="163"/>
      <c r="O57" s="163"/>
      <c r="P57" s="163">
        <f>'将来負担比率（分子）の構造'!M$51</f>
        <v>1748</v>
      </c>
    </row>
    <row r="58" spans="1:16" x14ac:dyDescent="0.2">
      <c r="A58" s="163" t="s">
        <v>41</v>
      </c>
      <c r="B58" s="163"/>
      <c r="C58" s="163"/>
      <c r="D58" s="163">
        <f>'将来負担比率（分子）の構造'!I$50</f>
        <v>22355</v>
      </c>
      <c r="E58" s="163"/>
      <c r="F58" s="163"/>
      <c r="G58" s="163">
        <f>'将来負担比率（分子）の構造'!J$50</f>
        <v>23826</v>
      </c>
      <c r="H58" s="163"/>
      <c r="I58" s="163"/>
      <c r="J58" s="163">
        <f>'将来負担比率（分子）の構造'!K$50</f>
        <v>25421</v>
      </c>
      <c r="K58" s="163"/>
      <c r="L58" s="163"/>
      <c r="M58" s="163">
        <f>'将来負担比率（分子）の構造'!L$50</f>
        <v>24617</v>
      </c>
      <c r="N58" s="163"/>
      <c r="O58" s="163"/>
      <c r="P58" s="163">
        <f>'将来負担比率（分子）の構造'!M$50</f>
        <v>24048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155</v>
      </c>
      <c r="C61" s="163"/>
      <c r="D61" s="163"/>
      <c r="E61" s="163">
        <f>'将来負担比率（分子）の構造'!J$46</f>
        <v>155</v>
      </c>
      <c r="F61" s="163"/>
      <c r="G61" s="163"/>
      <c r="H61" s="163">
        <f>'将来負担比率（分子）の構造'!K$46</f>
        <v>155</v>
      </c>
      <c r="I61" s="163"/>
      <c r="J61" s="163"/>
      <c r="K61" s="163">
        <f>'将来負担比率（分子）の構造'!L$46</f>
        <v>156</v>
      </c>
      <c r="L61" s="163"/>
      <c r="M61" s="163"/>
      <c r="N61" s="163">
        <f>'将来負担比率（分子）の構造'!M$46</f>
        <v>155</v>
      </c>
      <c r="O61" s="163"/>
      <c r="P61" s="163"/>
    </row>
    <row r="62" spans="1:16" x14ac:dyDescent="0.2">
      <c r="A62" s="163" t="s">
        <v>35</v>
      </c>
      <c r="B62" s="163">
        <f>'将来負担比率（分子）の構造'!I$45</f>
        <v>6018</v>
      </c>
      <c r="C62" s="163"/>
      <c r="D62" s="163"/>
      <c r="E62" s="163">
        <f>'将来負担比率（分子）の構造'!J$45</f>
        <v>5936</v>
      </c>
      <c r="F62" s="163"/>
      <c r="G62" s="163"/>
      <c r="H62" s="163">
        <f>'将来負担比率（分子）の構造'!K$45</f>
        <v>5791</v>
      </c>
      <c r="I62" s="163"/>
      <c r="J62" s="163"/>
      <c r="K62" s="163">
        <f>'将来負担比率（分子）の構造'!L$45</f>
        <v>5933</v>
      </c>
      <c r="L62" s="163"/>
      <c r="M62" s="163"/>
      <c r="N62" s="163">
        <f>'将来負担比率（分子）の構造'!M$45</f>
        <v>5925</v>
      </c>
      <c r="O62" s="163"/>
      <c r="P62" s="163"/>
    </row>
    <row r="63" spans="1:16" x14ac:dyDescent="0.2">
      <c r="A63" s="163" t="s">
        <v>34</v>
      </c>
      <c r="B63" s="163">
        <f>'将来負担比率（分子）の構造'!I$44</f>
        <v>992</v>
      </c>
      <c r="C63" s="163"/>
      <c r="D63" s="163"/>
      <c r="E63" s="163">
        <f>'将来負担比率（分子）の構造'!J$44</f>
        <v>696</v>
      </c>
      <c r="F63" s="163"/>
      <c r="G63" s="163"/>
      <c r="H63" s="163">
        <f>'将来負担比率（分子）の構造'!K$44</f>
        <v>588</v>
      </c>
      <c r="I63" s="163"/>
      <c r="J63" s="163"/>
      <c r="K63" s="163">
        <f>'将来負担比率（分子）の構造'!L$44</f>
        <v>576</v>
      </c>
      <c r="L63" s="163"/>
      <c r="M63" s="163"/>
      <c r="N63" s="163">
        <f>'将来負担比率（分子）の構造'!M$44</f>
        <v>639</v>
      </c>
      <c r="O63" s="163"/>
      <c r="P63" s="163"/>
    </row>
    <row r="64" spans="1:16" x14ac:dyDescent="0.2">
      <c r="A64" s="163" t="s">
        <v>33</v>
      </c>
      <c r="B64" s="163">
        <f>'将来負担比率（分子）の構造'!I$43</f>
        <v>13950</v>
      </c>
      <c r="C64" s="163"/>
      <c r="D64" s="163"/>
      <c r="E64" s="163">
        <f>'将来負担比率（分子）の構造'!J$43</f>
        <v>12956</v>
      </c>
      <c r="F64" s="163"/>
      <c r="G64" s="163"/>
      <c r="H64" s="163">
        <f>'将来負担比率（分子）の構造'!K$43</f>
        <v>10855</v>
      </c>
      <c r="I64" s="163"/>
      <c r="J64" s="163"/>
      <c r="K64" s="163">
        <f>'将来負担比率（分子）の構造'!L$43</f>
        <v>8889</v>
      </c>
      <c r="L64" s="163"/>
      <c r="M64" s="163"/>
      <c r="N64" s="163">
        <f>'将来負担比率（分子）の構造'!M$43</f>
        <v>6326</v>
      </c>
      <c r="O64" s="163"/>
      <c r="P64" s="163"/>
    </row>
    <row r="65" spans="1:16" x14ac:dyDescent="0.2">
      <c r="A65" s="163" t="s">
        <v>32</v>
      </c>
      <c r="B65" s="163">
        <f>'将来負担比率（分子）の構造'!I$42</f>
        <v>1405</v>
      </c>
      <c r="C65" s="163"/>
      <c r="D65" s="163"/>
      <c r="E65" s="163">
        <f>'将来負担比率（分子）の構造'!J$42</f>
        <v>1398</v>
      </c>
      <c r="F65" s="163"/>
      <c r="G65" s="163"/>
      <c r="H65" s="163">
        <f>'将来負担比率（分子）の構造'!K$42</f>
        <v>1283</v>
      </c>
      <c r="I65" s="163"/>
      <c r="J65" s="163"/>
      <c r="K65" s="163">
        <f>'将来負担比率（分子）の構造'!L$42</f>
        <v>1338</v>
      </c>
      <c r="L65" s="163"/>
      <c r="M65" s="163"/>
      <c r="N65" s="163">
        <f>'将来負担比率（分子）の構造'!M$42</f>
        <v>9</v>
      </c>
      <c r="O65" s="163"/>
      <c r="P65" s="163"/>
    </row>
    <row r="66" spans="1:16" x14ac:dyDescent="0.2">
      <c r="A66" s="163" t="s">
        <v>31</v>
      </c>
      <c r="B66" s="163">
        <f>'将来負担比率（分子）の構造'!I$41</f>
        <v>54280</v>
      </c>
      <c r="C66" s="163"/>
      <c r="D66" s="163"/>
      <c r="E66" s="163">
        <f>'将来負担比率（分子）の構造'!J$41</f>
        <v>52116</v>
      </c>
      <c r="F66" s="163"/>
      <c r="G66" s="163"/>
      <c r="H66" s="163">
        <f>'将来負担比率（分子）の構造'!K$41</f>
        <v>48094</v>
      </c>
      <c r="I66" s="163"/>
      <c r="J66" s="163"/>
      <c r="K66" s="163">
        <f>'将来負担比率（分子）の構造'!L$41</f>
        <v>44104</v>
      </c>
      <c r="L66" s="163"/>
      <c r="M66" s="163"/>
      <c r="N66" s="163">
        <f>'将来負担比率（分子）の構造'!M$41</f>
        <v>42608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7594</v>
      </c>
      <c r="C72" s="167">
        <f>基金残高に係る経年分析!G55</f>
        <v>6704</v>
      </c>
      <c r="D72" s="167">
        <f>基金残高に係る経年分析!H55</f>
        <v>6215</v>
      </c>
    </row>
    <row r="73" spans="1:16" x14ac:dyDescent="0.2">
      <c r="A73" s="166" t="s">
        <v>74</v>
      </c>
      <c r="B73" s="167">
        <f>基金残高に係る経年分析!F56</f>
        <v>6388</v>
      </c>
      <c r="C73" s="167">
        <f>基金残高に係る経年分析!G56</f>
        <v>6197</v>
      </c>
      <c r="D73" s="167">
        <f>基金残高に係る経年分析!H56</f>
        <v>6007</v>
      </c>
    </row>
    <row r="74" spans="1:16" x14ac:dyDescent="0.2">
      <c r="A74" s="166" t="s">
        <v>75</v>
      </c>
      <c r="B74" s="167">
        <f>基金残高に係る経年分析!F57</f>
        <v>13065</v>
      </c>
      <c r="C74" s="167">
        <f>基金残高に係る経年分析!G57</f>
        <v>13557</v>
      </c>
      <c r="D74" s="167">
        <f>基金残高に係る経年分析!H57</f>
        <v>13862</v>
      </c>
    </row>
  </sheetData>
  <sheetProtection algorithmName="SHA-512" hashValue="w+vC2Zi29aoOOLEA/1dicnn+bApkz8n7vASeIFa1TUj3BnKmP/XIiyrmGMa043jkQ4U6Al6sK7yuuDcDJ3wv5A==" saltValue="+bFtDGZQwvUSFcZHCHLz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17580987</v>
      </c>
      <c r="S5" s="677"/>
      <c r="T5" s="677"/>
      <c r="U5" s="677"/>
      <c r="V5" s="677"/>
      <c r="W5" s="677"/>
      <c r="X5" s="677"/>
      <c r="Y5" s="702"/>
      <c r="Z5" s="715">
        <v>29.6</v>
      </c>
      <c r="AA5" s="715"/>
      <c r="AB5" s="715"/>
      <c r="AC5" s="715"/>
      <c r="AD5" s="716">
        <v>17064217</v>
      </c>
      <c r="AE5" s="716"/>
      <c r="AF5" s="716"/>
      <c r="AG5" s="716"/>
      <c r="AH5" s="716"/>
      <c r="AI5" s="716"/>
      <c r="AJ5" s="716"/>
      <c r="AK5" s="716"/>
      <c r="AL5" s="703">
        <v>51.7</v>
      </c>
      <c r="AM5" s="685"/>
      <c r="AN5" s="685"/>
      <c r="AO5" s="704"/>
      <c r="AP5" s="679" t="s">
        <v>216</v>
      </c>
      <c r="AQ5" s="680"/>
      <c r="AR5" s="680"/>
      <c r="AS5" s="680"/>
      <c r="AT5" s="680"/>
      <c r="AU5" s="680"/>
      <c r="AV5" s="680"/>
      <c r="AW5" s="680"/>
      <c r="AX5" s="680"/>
      <c r="AY5" s="680"/>
      <c r="AZ5" s="680"/>
      <c r="BA5" s="680"/>
      <c r="BB5" s="680"/>
      <c r="BC5" s="680"/>
      <c r="BD5" s="680"/>
      <c r="BE5" s="680"/>
      <c r="BF5" s="681"/>
      <c r="BG5" s="621">
        <v>17054105</v>
      </c>
      <c r="BH5" s="622"/>
      <c r="BI5" s="622"/>
      <c r="BJ5" s="622"/>
      <c r="BK5" s="622"/>
      <c r="BL5" s="622"/>
      <c r="BM5" s="622"/>
      <c r="BN5" s="623"/>
      <c r="BO5" s="659">
        <v>97</v>
      </c>
      <c r="BP5" s="659"/>
      <c r="BQ5" s="659"/>
      <c r="BR5" s="659"/>
      <c r="BS5" s="660">
        <v>319367</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378084</v>
      </c>
      <c r="S6" s="622"/>
      <c r="T6" s="622"/>
      <c r="U6" s="622"/>
      <c r="V6" s="622"/>
      <c r="W6" s="622"/>
      <c r="X6" s="622"/>
      <c r="Y6" s="623"/>
      <c r="Z6" s="659">
        <v>0.6</v>
      </c>
      <c r="AA6" s="659"/>
      <c r="AB6" s="659"/>
      <c r="AC6" s="659"/>
      <c r="AD6" s="660">
        <v>378084</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17054105</v>
      </c>
      <c r="BH6" s="622"/>
      <c r="BI6" s="622"/>
      <c r="BJ6" s="622"/>
      <c r="BK6" s="622"/>
      <c r="BL6" s="622"/>
      <c r="BM6" s="622"/>
      <c r="BN6" s="623"/>
      <c r="BO6" s="659">
        <v>97</v>
      </c>
      <c r="BP6" s="659"/>
      <c r="BQ6" s="659"/>
      <c r="BR6" s="659"/>
      <c r="BS6" s="660">
        <v>319367</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267301</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267301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8405</v>
      </c>
      <c r="S7" s="622"/>
      <c r="T7" s="622"/>
      <c r="U7" s="622"/>
      <c r="V7" s="622"/>
      <c r="W7" s="622"/>
      <c r="X7" s="622"/>
      <c r="Y7" s="623"/>
      <c r="Z7" s="659">
        <v>0</v>
      </c>
      <c r="AA7" s="659"/>
      <c r="AB7" s="659"/>
      <c r="AC7" s="659"/>
      <c r="AD7" s="660">
        <v>8405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6990957</v>
      </c>
      <c r="BH7" s="622"/>
      <c r="BI7" s="622"/>
      <c r="BJ7" s="622"/>
      <c r="BK7" s="622"/>
      <c r="BL7" s="622"/>
      <c r="BM7" s="622"/>
      <c r="BN7" s="623"/>
      <c r="BO7" s="659">
        <v>39.799999999999997</v>
      </c>
      <c r="BP7" s="659"/>
      <c r="BQ7" s="659"/>
      <c r="BR7" s="659"/>
      <c r="BS7" s="660">
        <v>319367</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7504398</v>
      </c>
      <c r="CS7" s="622"/>
      <c r="CT7" s="622"/>
      <c r="CU7" s="622"/>
      <c r="CV7" s="622"/>
      <c r="CW7" s="622"/>
      <c r="CX7" s="622"/>
      <c r="CY7" s="623"/>
      <c r="CZ7" s="659">
        <v>13.1</v>
      </c>
      <c r="DA7" s="659"/>
      <c r="DB7" s="659"/>
      <c r="DC7" s="659"/>
      <c r="DD7" s="627">
        <v>717963</v>
      </c>
      <c r="DE7" s="622"/>
      <c r="DF7" s="622"/>
      <c r="DG7" s="622"/>
      <c r="DH7" s="622"/>
      <c r="DI7" s="622"/>
      <c r="DJ7" s="622"/>
      <c r="DK7" s="622"/>
      <c r="DL7" s="622"/>
      <c r="DM7" s="622"/>
      <c r="DN7" s="622"/>
      <c r="DO7" s="622"/>
      <c r="DP7" s="623"/>
      <c r="DQ7" s="627">
        <v>4656957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146058</v>
      </c>
      <c r="S8" s="622"/>
      <c r="T8" s="622"/>
      <c r="U8" s="622"/>
      <c r="V8" s="622"/>
      <c r="W8" s="622"/>
      <c r="X8" s="622"/>
      <c r="Y8" s="623"/>
      <c r="Z8" s="659">
        <v>0.2</v>
      </c>
      <c r="AA8" s="659"/>
      <c r="AB8" s="659"/>
      <c r="AC8" s="659"/>
      <c r="AD8" s="660">
        <v>146058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183422</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21414364</v>
      </c>
      <c r="CS8" s="622"/>
      <c r="CT8" s="622"/>
      <c r="CU8" s="622"/>
      <c r="CV8" s="622"/>
      <c r="CW8" s="622"/>
      <c r="CX8" s="622"/>
      <c r="CY8" s="623"/>
      <c r="CZ8" s="659">
        <v>37.299999999999997</v>
      </c>
      <c r="DA8" s="659"/>
      <c r="DB8" s="659"/>
      <c r="DC8" s="659"/>
      <c r="DD8" s="627">
        <v>897168</v>
      </c>
      <c r="DE8" s="622"/>
      <c r="DF8" s="622"/>
      <c r="DG8" s="622"/>
      <c r="DH8" s="622"/>
      <c r="DI8" s="622"/>
      <c r="DJ8" s="622"/>
      <c r="DK8" s="622"/>
      <c r="DL8" s="622"/>
      <c r="DM8" s="622"/>
      <c r="DN8" s="622"/>
      <c r="DO8" s="622"/>
      <c r="DP8" s="623"/>
      <c r="DQ8" s="627">
        <v>11297943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180531</v>
      </c>
      <c r="S9" s="622"/>
      <c r="T9" s="622"/>
      <c r="U9" s="622"/>
      <c r="V9" s="622"/>
      <c r="W9" s="622"/>
      <c r="X9" s="622"/>
      <c r="Y9" s="623"/>
      <c r="Z9" s="659">
        <v>0.3</v>
      </c>
      <c r="AA9" s="659"/>
      <c r="AB9" s="659"/>
      <c r="AC9" s="659"/>
      <c r="AD9" s="660">
        <v>180531</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5267014</v>
      </c>
      <c r="BH9" s="622"/>
      <c r="BI9" s="622"/>
      <c r="BJ9" s="622"/>
      <c r="BK9" s="622"/>
      <c r="BL9" s="622"/>
      <c r="BM9" s="622"/>
      <c r="BN9" s="623"/>
      <c r="BO9" s="659">
        <v>30</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4366699</v>
      </c>
      <c r="CS9" s="622"/>
      <c r="CT9" s="622"/>
      <c r="CU9" s="622"/>
      <c r="CV9" s="622"/>
      <c r="CW9" s="622"/>
      <c r="CX9" s="622"/>
      <c r="CY9" s="623"/>
      <c r="CZ9" s="659">
        <v>7.6</v>
      </c>
      <c r="DA9" s="659"/>
      <c r="DB9" s="659"/>
      <c r="DC9" s="659"/>
      <c r="DD9" s="627">
        <v>317</v>
      </c>
      <c r="DE9" s="622"/>
      <c r="DF9" s="622"/>
      <c r="DG9" s="622"/>
      <c r="DH9" s="622"/>
      <c r="DI9" s="622"/>
      <c r="DJ9" s="622"/>
      <c r="DK9" s="622"/>
      <c r="DL9" s="622"/>
      <c r="DM9" s="622"/>
      <c r="DN9" s="622"/>
      <c r="DO9" s="622"/>
      <c r="DP9" s="623"/>
      <c r="DQ9" s="627">
        <v>4048079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329069</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82575</v>
      </c>
      <c r="CS10" s="622"/>
      <c r="CT10" s="622"/>
      <c r="CU10" s="622"/>
      <c r="CV10" s="622"/>
      <c r="CW10" s="622"/>
      <c r="CX10" s="622"/>
      <c r="CY10" s="623"/>
      <c r="CZ10" s="659">
        <v>0.1</v>
      </c>
      <c r="DA10" s="659"/>
      <c r="DB10" s="659"/>
      <c r="DC10" s="659"/>
      <c r="DD10" s="627">
        <v>1870</v>
      </c>
      <c r="DE10" s="622"/>
      <c r="DF10" s="622"/>
      <c r="DG10" s="622"/>
      <c r="DH10" s="622"/>
      <c r="DI10" s="622"/>
      <c r="DJ10" s="622"/>
      <c r="DK10" s="622"/>
      <c r="DL10" s="622"/>
      <c r="DM10" s="622"/>
      <c r="DN10" s="622"/>
      <c r="DO10" s="622"/>
      <c r="DP10" s="623"/>
      <c r="DQ10" s="627">
        <v>78401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2807950</v>
      </c>
      <c r="S11" s="622"/>
      <c r="T11" s="622"/>
      <c r="U11" s="622"/>
      <c r="V11" s="622"/>
      <c r="W11" s="622"/>
      <c r="X11" s="622"/>
      <c r="Y11" s="623"/>
      <c r="Z11" s="624">
        <v>4.7</v>
      </c>
      <c r="AA11" s="625"/>
      <c r="AB11" s="625"/>
      <c r="AC11" s="626"/>
      <c r="AD11" s="627">
        <v>2807950</v>
      </c>
      <c r="AE11" s="622"/>
      <c r="AF11" s="622"/>
      <c r="AG11" s="622"/>
      <c r="AH11" s="622"/>
      <c r="AI11" s="622"/>
      <c r="AJ11" s="622"/>
      <c r="AK11" s="623"/>
      <c r="AL11" s="624">
        <v>8.5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1211452</v>
      </c>
      <c r="BH11" s="622"/>
      <c r="BI11" s="622"/>
      <c r="BJ11" s="622"/>
      <c r="BK11" s="622"/>
      <c r="BL11" s="622"/>
      <c r="BM11" s="622"/>
      <c r="BN11" s="623"/>
      <c r="BO11" s="659">
        <v>6.9</v>
      </c>
      <c r="BP11" s="659"/>
      <c r="BQ11" s="659"/>
      <c r="BR11" s="659"/>
      <c r="BS11" s="660">
        <v>319367</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3800587</v>
      </c>
      <c r="CS11" s="622"/>
      <c r="CT11" s="622"/>
      <c r="CU11" s="622"/>
      <c r="CV11" s="622"/>
      <c r="CW11" s="622"/>
      <c r="CX11" s="622"/>
      <c r="CY11" s="623"/>
      <c r="CZ11" s="659">
        <v>6.6</v>
      </c>
      <c r="DA11" s="659"/>
      <c r="DB11" s="659"/>
      <c r="DC11" s="659"/>
      <c r="DD11" s="627">
        <v>1561989</v>
      </c>
      <c r="DE11" s="622"/>
      <c r="DF11" s="622"/>
      <c r="DG11" s="622"/>
      <c r="DH11" s="622"/>
      <c r="DI11" s="622"/>
      <c r="DJ11" s="622"/>
      <c r="DK11" s="622"/>
      <c r="DL11" s="622"/>
      <c r="DM11" s="622"/>
      <c r="DN11" s="622"/>
      <c r="DO11" s="622"/>
      <c r="DP11" s="623"/>
      <c r="DQ11" s="627">
        <v>1695111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27227</v>
      </c>
      <c r="S12" s="622"/>
      <c r="T12" s="622"/>
      <c r="U12" s="622"/>
      <c r="V12" s="622"/>
      <c r="W12" s="622"/>
      <c r="X12" s="622"/>
      <c r="Y12" s="623"/>
      <c r="Z12" s="659">
        <v>0</v>
      </c>
      <c r="AA12" s="659"/>
      <c r="AB12" s="659"/>
      <c r="AC12" s="659"/>
      <c r="AD12" s="660">
        <v>27227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8802467</v>
      </c>
      <c r="BH12" s="622"/>
      <c r="BI12" s="622"/>
      <c r="BJ12" s="622"/>
      <c r="BK12" s="622"/>
      <c r="BL12" s="622"/>
      <c r="BM12" s="622"/>
      <c r="BN12" s="623"/>
      <c r="BO12" s="659">
        <v>50.1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1416088</v>
      </c>
      <c r="CS12" s="622"/>
      <c r="CT12" s="622"/>
      <c r="CU12" s="622"/>
      <c r="CV12" s="622"/>
      <c r="CW12" s="622"/>
      <c r="CX12" s="622"/>
      <c r="CY12" s="623"/>
      <c r="CZ12" s="659">
        <v>2.5</v>
      </c>
      <c r="DA12" s="659"/>
      <c r="DB12" s="659"/>
      <c r="DC12" s="659"/>
      <c r="DD12" s="627">
        <v>84064</v>
      </c>
      <c r="DE12" s="622"/>
      <c r="DF12" s="622"/>
      <c r="DG12" s="622"/>
      <c r="DH12" s="622"/>
      <c r="DI12" s="622"/>
      <c r="DJ12" s="622"/>
      <c r="DK12" s="622"/>
      <c r="DL12" s="622"/>
      <c r="DM12" s="622"/>
      <c r="DN12" s="622"/>
      <c r="DO12" s="622"/>
      <c r="DP12" s="623"/>
      <c r="DQ12" s="627">
        <v>807126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8792641</v>
      </c>
      <c r="BH13" s="622"/>
      <c r="BI13" s="622"/>
      <c r="BJ13" s="622"/>
      <c r="BK13" s="622"/>
      <c r="BL13" s="622"/>
      <c r="BM13" s="622"/>
      <c r="BN13" s="623"/>
      <c r="BO13" s="659">
        <v>50</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3310467</v>
      </c>
      <c r="CS13" s="622"/>
      <c r="CT13" s="622"/>
      <c r="CU13" s="622"/>
      <c r="CV13" s="622"/>
      <c r="CW13" s="622"/>
      <c r="CX13" s="622"/>
      <c r="CY13" s="623"/>
      <c r="CZ13" s="659">
        <v>5.8</v>
      </c>
      <c r="DA13" s="659"/>
      <c r="DB13" s="659"/>
      <c r="DC13" s="659"/>
      <c r="DD13" s="627">
        <v>1148022</v>
      </c>
      <c r="DE13" s="622"/>
      <c r="DF13" s="622"/>
      <c r="DG13" s="622"/>
      <c r="DH13" s="622"/>
      <c r="DI13" s="622"/>
      <c r="DJ13" s="622"/>
      <c r="DK13" s="622"/>
      <c r="DL13" s="622"/>
      <c r="DM13" s="622"/>
      <c r="DN13" s="622"/>
      <c r="DO13" s="622"/>
      <c r="DP13" s="623"/>
      <c r="DQ13" s="627">
        <v>2278685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494326</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1703937</v>
      </c>
      <c r="CS14" s="622"/>
      <c r="CT14" s="622"/>
      <c r="CU14" s="622"/>
      <c r="CV14" s="622"/>
      <c r="CW14" s="622"/>
      <c r="CX14" s="622"/>
      <c r="CY14" s="623"/>
      <c r="CZ14" s="659">
        <v>3</v>
      </c>
      <c r="DA14" s="659"/>
      <c r="DB14" s="659"/>
      <c r="DC14" s="659"/>
      <c r="DD14" s="627">
        <v>82917</v>
      </c>
      <c r="DE14" s="622"/>
      <c r="DF14" s="622"/>
      <c r="DG14" s="622"/>
      <c r="DH14" s="622"/>
      <c r="DI14" s="622"/>
      <c r="DJ14" s="622"/>
      <c r="DK14" s="622"/>
      <c r="DL14" s="622"/>
      <c r="DM14" s="622"/>
      <c r="DN14" s="622"/>
      <c r="DO14" s="622"/>
      <c r="DP14" s="623"/>
      <c r="DQ14" s="627">
        <v>1609440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68088</v>
      </c>
      <c r="S15" s="622"/>
      <c r="T15" s="622"/>
      <c r="U15" s="622"/>
      <c r="V15" s="622"/>
      <c r="W15" s="622"/>
      <c r="X15" s="622"/>
      <c r="Y15" s="623"/>
      <c r="Z15" s="659">
        <v>0.1</v>
      </c>
      <c r="AA15" s="659"/>
      <c r="AB15" s="659"/>
      <c r="AC15" s="659"/>
      <c r="AD15" s="660">
        <v>68088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766355</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7818792</v>
      </c>
      <c r="CS15" s="622"/>
      <c r="CT15" s="622"/>
      <c r="CU15" s="622"/>
      <c r="CV15" s="622"/>
      <c r="CW15" s="622"/>
      <c r="CX15" s="622"/>
      <c r="CY15" s="623"/>
      <c r="CZ15" s="659">
        <v>13.6</v>
      </c>
      <c r="DA15" s="659"/>
      <c r="DB15" s="659"/>
      <c r="DC15" s="659"/>
      <c r="DD15" s="627">
        <v>2357410</v>
      </c>
      <c r="DE15" s="622"/>
      <c r="DF15" s="622"/>
      <c r="DG15" s="622"/>
      <c r="DH15" s="622"/>
      <c r="DI15" s="622"/>
      <c r="DJ15" s="622"/>
      <c r="DK15" s="622"/>
      <c r="DL15" s="622"/>
      <c r="DM15" s="622"/>
      <c r="DN15" s="622"/>
      <c r="DO15" s="622"/>
      <c r="DP15" s="623"/>
      <c r="DQ15" s="627">
        <v>4651136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336056</v>
      </c>
      <c r="S16" s="622"/>
      <c r="T16" s="622"/>
      <c r="U16" s="622"/>
      <c r="V16" s="622"/>
      <c r="W16" s="622"/>
      <c r="X16" s="622"/>
      <c r="Y16" s="623"/>
      <c r="Z16" s="659">
        <v>0.6</v>
      </c>
      <c r="AA16" s="659"/>
      <c r="AB16" s="659"/>
      <c r="AC16" s="659"/>
      <c r="AD16" s="660">
        <v>336056</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33313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14015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675171</v>
      </c>
      <c r="S17" s="622"/>
      <c r="T17" s="622"/>
      <c r="U17" s="622"/>
      <c r="V17" s="622"/>
      <c r="W17" s="622"/>
      <c r="X17" s="622"/>
      <c r="Y17" s="623"/>
      <c r="Z17" s="659">
        <v>1.1000000000000001</v>
      </c>
      <c r="AA17" s="659"/>
      <c r="AB17" s="659"/>
      <c r="AC17" s="659"/>
      <c r="AD17" s="660">
        <v>675171</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5656417</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5628302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125394</v>
      </c>
      <c r="S18" s="622"/>
      <c r="T18" s="622"/>
      <c r="U18" s="622"/>
      <c r="V18" s="622"/>
      <c r="W18" s="622"/>
      <c r="X18" s="622"/>
      <c r="Y18" s="623"/>
      <c r="Z18" s="659">
        <v>0.2</v>
      </c>
      <c r="AA18" s="659"/>
      <c r="AB18" s="659"/>
      <c r="AC18" s="659"/>
      <c r="AD18" s="660">
        <v>125394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518581</v>
      </c>
      <c r="S19" s="622"/>
      <c r="T19" s="622"/>
      <c r="U19" s="622"/>
      <c r="V19" s="622"/>
      <c r="W19" s="622"/>
      <c r="X19" s="622"/>
      <c r="Y19" s="623"/>
      <c r="Z19" s="659">
        <v>0.9</v>
      </c>
      <c r="AA19" s="659"/>
      <c r="AB19" s="659"/>
      <c r="AC19" s="659"/>
      <c r="AD19" s="660">
        <v>518581</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526882</v>
      </c>
      <c r="BH19" s="622"/>
      <c r="BI19" s="622"/>
      <c r="BJ19" s="622"/>
      <c r="BK19" s="622"/>
      <c r="BL19" s="622"/>
      <c r="BM19" s="622"/>
      <c r="BN19" s="623"/>
      <c r="BO19" s="659">
        <v>3</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31196</v>
      </c>
      <c r="S20" s="622"/>
      <c r="T20" s="622"/>
      <c r="U20" s="622"/>
      <c r="V20" s="622"/>
      <c r="W20" s="622"/>
      <c r="X20" s="622"/>
      <c r="Y20" s="623"/>
      <c r="Z20" s="659">
        <v>0.1</v>
      </c>
      <c r="AA20" s="659"/>
      <c r="AB20" s="659"/>
      <c r="AC20" s="659"/>
      <c r="AD20" s="660">
        <v>31196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526882</v>
      </c>
      <c r="BH20" s="622"/>
      <c r="BI20" s="622"/>
      <c r="BJ20" s="622"/>
      <c r="BK20" s="622"/>
      <c r="BL20" s="622"/>
      <c r="BM20" s="622"/>
      <c r="BN20" s="623"/>
      <c r="BO20" s="659">
        <v>3</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57374938</v>
      </c>
      <c r="CS20" s="622"/>
      <c r="CT20" s="622"/>
      <c r="CU20" s="622"/>
      <c r="CV20" s="622"/>
      <c r="CW20" s="622"/>
      <c r="CX20" s="622"/>
      <c r="CY20" s="623"/>
      <c r="CZ20" s="659">
        <v>100</v>
      </c>
      <c r="DA20" s="659"/>
      <c r="DB20" s="659"/>
      <c r="DC20" s="659"/>
      <c r="DD20" s="627">
        <v>6851720</v>
      </c>
      <c r="DE20" s="622"/>
      <c r="DF20" s="622"/>
      <c r="DG20" s="622"/>
      <c r="DH20" s="622"/>
      <c r="DI20" s="622"/>
      <c r="DJ20" s="622"/>
      <c r="DK20" s="622"/>
      <c r="DL20" s="622"/>
      <c r="DM20" s="622"/>
      <c r="DN20" s="622"/>
      <c r="DO20" s="622"/>
      <c r="DP20" s="623"/>
      <c r="DQ20" s="627">
        <v>37032496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12714098</v>
      </c>
      <c r="S21" s="622"/>
      <c r="T21" s="622"/>
      <c r="U21" s="622"/>
      <c r="V21" s="622"/>
      <c r="W21" s="622"/>
      <c r="X21" s="622"/>
      <c r="Y21" s="623"/>
      <c r="Z21" s="659">
        <v>21.4</v>
      </c>
      <c r="AA21" s="659"/>
      <c r="AB21" s="659"/>
      <c r="AC21" s="659"/>
      <c r="AD21" s="660">
        <v>11242621</v>
      </c>
      <c r="AE21" s="660"/>
      <c r="AF21" s="660"/>
      <c r="AG21" s="660"/>
      <c r="AH21" s="660"/>
      <c r="AI21" s="660"/>
      <c r="AJ21" s="660"/>
      <c r="AK21" s="660"/>
      <c r="AL21" s="624">
        <v>34.1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10112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11242621</v>
      </c>
      <c r="S22" s="622"/>
      <c r="T22" s="622"/>
      <c r="U22" s="622"/>
      <c r="V22" s="622"/>
      <c r="W22" s="622"/>
      <c r="X22" s="622"/>
      <c r="Y22" s="623"/>
      <c r="Z22" s="659">
        <v>18.899999999999999</v>
      </c>
      <c r="AA22" s="659"/>
      <c r="AB22" s="659"/>
      <c r="AC22" s="659"/>
      <c r="AD22" s="660">
        <v>11242621</v>
      </c>
      <c r="AE22" s="660"/>
      <c r="AF22" s="660"/>
      <c r="AG22" s="660"/>
      <c r="AH22" s="660"/>
      <c r="AI22" s="660"/>
      <c r="AJ22" s="660"/>
      <c r="AK22" s="660"/>
      <c r="AL22" s="624">
        <v>34.1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1471477</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516770</v>
      </c>
      <c r="BH23" s="622"/>
      <c r="BI23" s="622"/>
      <c r="BJ23" s="622"/>
      <c r="BK23" s="622"/>
      <c r="BL23" s="622"/>
      <c r="BM23" s="622"/>
      <c r="BN23" s="623"/>
      <c r="BO23" s="659">
        <v>2.9</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27706351</v>
      </c>
      <c r="CS24" s="677"/>
      <c r="CT24" s="677"/>
      <c r="CU24" s="677"/>
      <c r="CV24" s="677"/>
      <c r="CW24" s="677"/>
      <c r="CX24" s="677"/>
      <c r="CY24" s="702"/>
      <c r="CZ24" s="703">
        <v>48.3</v>
      </c>
      <c r="DA24" s="685"/>
      <c r="DB24" s="685"/>
      <c r="DC24" s="705"/>
      <c r="DD24" s="701">
        <v>19176965</v>
      </c>
      <c r="DE24" s="677"/>
      <c r="DF24" s="677"/>
      <c r="DG24" s="677"/>
      <c r="DH24" s="677"/>
      <c r="DI24" s="677"/>
      <c r="DJ24" s="677"/>
      <c r="DK24" s="702"/>
      <c r="DL24" s="701">
        <v>17667679</v>
      </c>
      <c r="DM24" s="677"/>
      <c r="DN24" s="677"/>
      <c r="DO24" s="677"/>
      <c r="DP24" s="677"/>
      <c r="DQ24" s="677"/>
      <c r="DR24" s="677"/>
      <c r="DS24" s="677"/>
      <c r="DT24" s="677"/>
      <c r="DU24" s="677"/>
      <c r="DV24" s="702"/>
      <c r="DW24" s="703">
        <v>53.3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34922655</v>
      </c>
      <c r="S25" s="622"/>
      <c r="T25" s="622"/>
      <c r="U25" s="622"/>
      <c r="V25" s="622"/>
      <c r="W25" s="622"/>
      <c r="X25" s="622"/>
      <c r="Y25" s="623"/>
      <c r="Z25" s="659">
        <v>58.8</v>
      </c>
      <c r="AA25" s="659"/>
      <c r="AB25" s="659"/>
      <c r="AC25" s="659"/>
      <c r="AD25" s="660">
        <v>32934408</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10118794</v>
      </c>
      <c r="CS25" s="634"/>
      <c r="CT25" s="634"/>
      <c r="CU25" s="634"/>
      <c r="CV25" s="634"/>
      <c r="CW25" s="634"/>
      <c r="CX25" s="634"/>
      <c r="CY25" s="635"/>
      <c r="CZ25" s="624">
        <v>17.600000000000001</v>
      </c>
      <c r="DA25" s="636"/>
      <c r="DB25" s="636"/>
      <c r="DC25" s="637"/>
      <c r="DD25" s="627">
        <v>9124907</v>
      </c>
      <c r="DE25" s="634"/>
      <c r="DF25" s="634"/>
      <c r="DG25" s="634"/>
      <c r="DH25" s="634"/>
      <c r="DI25" s="634"/>
      <c r="DJ25" s="634"/>
      <c r="DK25" s="635"/>
      <c r="DL25" s="627">
        <v>8946663</v>
      </c>
      <c r="DM25" s="634"/>
      <c r="DN25" s="634"/>
      <c r="DO25" s="634"/>
      <c r="DP25" s="634"/>
      <c r="DQ25" s="634"/>
      <c r="DR25" s="634"/>
      <c r="DS25" s="634"/>
      <c r="DT25" s="634"/>
      <c r="DU25" s="634"/>
      <c r="DV25" s="635"/>
      <c r="DW25" s="624">
        <v>27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9023</v>
      </c>
      <c r="S26" s="622"/>
      <c r="T26" s="622"/>
      <c r="U26" s="622"/>
      <c r="V26" s="622"/>
      <c r="W26" s="622"/>
      <c r="X26" s="622"/>
      <c r="Y26" s="623"/>
      <c r="Z26" s="659">
        <v>0</v>
      </c>
      <c r="AA26" s="659"/>
      <c r="AB26" s="659"/>
      <c r="AC26" s="659"/>
      <c r="AD26" s="660">
        <v>9023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6466132</v>
      </c>
      <c r="CS26" s="622"/>
      <c r="CT26" s="622"/>
      <c r="CU26" s="622"/>
      <c r="CV26" s="622"/>
      <c r="CW26" s="622"/>
      <c r="CX26" s="622"/>
      <c r="CY26" s="623"/>
      <c r="CZ26" s="624">
        <v>11.3</v>
      </c>
      <c r="DA26" s="636"/>
      <c r="DB26" s="636"/>
      <c r="DC26" s="637"/>
      <c r="DD26" s="627">
        <v>5722752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229693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17580987</v>
      </c>
      <c r="BH27" s="622"/>
      <c r="BI27" s="622"/>
      <c r="BJ27" s="622"/>
      <c r="BK27" s="622"/>
      <c r="BL27" s="622"/>
      <c r="BM27" s="622"/>
      <c r="BN27" s="623"/>
      <c r="BO27" s="659">
        <v>100</v>
      </c>
      <c r="BP27" s="659"/>
      <c r="BQ27" s="659"/>
      <c r="BR27" s="659"/>
      <c r="BS27" s="660">
        <v>319367</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11931140</v>
      </c>
      <c r="CS27" s="634"/>
      <c r="CT27" s="634"/>
      <c r="CU27" s="634"/>
      <c r="CV27" s="634"/>
      <c r="CW27" s="634"/>
      <c r="CX27" s="634"/>
      <c r="CY27" s="635"/>
      <c r="CZ27" s="624">
        <v>20.8</v>
      </c>
      <c r="DA27" s="636"/>
      <c r="DB27" s="636"/>
      <c r="DC27" s="637"/>
      <c r="DD27" s="627">
        <v>4423756</v>
      </c>
      <c r="DE27" s="634"/>
      <c r="DF27" s="634"/>
      <c r="DG27" s="634"/>
      <c r="DH27" s="634"/>
      <c r="DI27" s="634"/>
      <c r="DJ27" s="634"/>
      <c r="DK27" s="635"/>
      <c r="DL27" s="627">
        <v>3092714</v>
      </c>
      <c r="DM27" s="634"/>
      <c r="DN27" s="634"/>
      <c r="DO27" s="634"/>
      <c r="DP27" s="634"/>
      <c r="DQ27" s="634"/>
      <c r="DR27" s="634"/>
      <c r="DS27" s="634"/>
      <c r="DT27" s="634"/>
      <c r="DU27" s="634"/>
      <c r="DV27" s="635"/>
      <c r="DW27" s="624">
        <v>9.3000000000000007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401634</v>
      </c>
      <c r="S28" s="622"/>
      <c r="T28" s="622"/>
      <c r="U28" s="622"/>
      <c r="V28" s="622"/>
      <c r="W28" s="622"/>
      <c r="X28" s="622"/>
      <c r="Y28" s="623"/>
      <c r="Z28" s="659">
        <v>0.7</v>
      </c>
      <c r="AA28" s="659"/>
      <c r="AB28" s="659"/>
      <c r="AC28" s="659"/>
      <c r="AD28" s="660">
        <v>1468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5656417</v>
      </c>
      <c r="CS28" s="622"/>
      <c r="CT28" s="622"/>
      <c r="CU28" s="622"/>
      <c r="CV28" s="622"/>
      <c r="CW28" s="622"/>
      <c r="CX28" s="622"/>
      <c r="CY28" s="623"/>
      <c r="CZ28" s="624">
        <v>9.9</v>
      </c>
      <c r="DA28" s="636"/>
      <c r="DB28" s="636"/>
      <c r="DC28" s="637"/>
      <c r="DD28" s="627">
        <v>5628302</v>
      </c>
      <c r="DE28" s="622"/>
      <c r="DF28" s="622"/>
      <c r="DG28" s="622"/>
      <c r="DH28" s="622"/>
      <c r="DI28" s="622"/>
      <c r="DJ28" s="622"/>
      <c r="DK28" s="623"/>
      <c r="DL28" s="627">
        <v>5628302</v>
      </c>
      <c r="DM28" s="622"/>
      <c r="DN28" s="622"/>
      <c r="DO28" s="622"/>
      <c r="DP28" s="622"/>
      <c r="DQ28" s="622"/>
      <c r="DR28" s="622"/>
      <c r="DS28" s="622"/>
      <c r="DT28" s="622"/>
      <c r="DU28" s="622"/>
      <c r="DV28" s="623"/>
      <c r="DW28" s="624">
        <v>17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69983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5655510</v>
      </c>
      <c r="CS29" s="634"/>
      <c r="CT29" s="634"/>
      <c r="CU29" s="634"/>
      <c r="CV29" s="634"/>
      <c r="CW29" s="634"/>
      <c r="CX29" s="634"/>
      <c r="CY29" s="635"/>
      <c r="CZ29" s="624">
        <v>9.9</v>
      </c>
      <c r="DA29" s="636"/>
      <c r="DB29" s="636"/>
      <c r="DC29" s="637"/>
      <c r="DD29" s="627">
        <v>5627395</v>
      </c>
      <c r="DE29" s="634"/>
      <c r="DF29" s="634"/>
      <c r="DG29" s="634"/>
      <c r="DH29" s="634"/>
      <c r="DI29" s="634"/>
      <c r="DJ29" s="634"/>
      <c r="DK29" s="635"/>
      <c r="DL29" s="627">
        <v>5627395</v>
      </c>
      <c r="DM29" s="634"/>
      <c r="DN29" s="634"/>
      <c r="DO29" s="634"/>
      <c r="DP29" s="634"/>
      <c r="DQ29" s="634"/>
      <c r="DR29" s="634"/>
      <c r="DS29" s="634"/>
      <c r="DT29" s="634"/>
      <c r="DU29" s="634"/>
      <c r="DV29" s="635"/>
      <c r="DW29" s="624">
        <v>17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8546536</v>
      </c>
      <c r="S30" s="622"/>
      <c r="T30" s="622"/>
      <c r="U30" s="622"/>
      <c r="V30" s="622"/>
      <c r="W30" s="622"/>
      <c r="X30" s="622"/>
      <c r="Y30" s="623"/>
      <c r="Z30" s="659">
        <v>14.4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5527018</v>
      </c>
      <c r="CS30" s="622"/>
      <c r="CT30" s="622"/>
      <c r="CU30" s="622"/>
      <c r="CV30" s="622"/>
      <c r="CW30" s="622"/>
      <c r="CX30" s="622"/>
      <c r="CY30" s="623"/>
      <c r="CZ30" s="624">
        <v>9.6</v>
      </c>
      <c r="DA30" s="636"/>
      <c r="DB30" s="636"/>
      <c r="DC30" s="637"/>
      <c r="DD30" s="627">
        <v>5498903</v>
      </c>
      <c r="DE30" s="622"/>
      <c r="DF30" s="622"/>
      <c r="DG30" s="622"/>
      <c r="DH30" s="622"/>
      <c r="DI30" s="622"/>
      <c r="DJ30" s="622"/>
      <c r="DK30" s="623"/>
      <c r="DL30" s="627">
        <v>5498903</v>
      </c>
      <c r="DM30" s="622"/>
      <c r="DN30" s="622"/>
      <c r="DO30" s="622"/>
      <c r="DP30" s="622"/>
      <c r="DQ30" s="622"/>
      <c r="DR30" s="622"/>
      <c r="DS30" s="622"/>
      <c r="DT30" s="622"/>
      <c r="DU30" s="622"/>
      <c r="DV30" s="623"/>
      <c r="DW30" s="624">
        <v>16.600000000000001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98.9</v>
      </c>
      <c r="BN31" s="684"/>
      <c r="BO31" s="684"/>
      <c r="BP31" s="684"/>
      <c r="BQ31" s="686"/>
      <c r="BR31" s="683">
        <v>99.3</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128492</v>
      </c>
      <c r="CS31" s="634"/>
      <c r="CT31" s="634"/>
      <c r="CU31" s="634"/>
      <c r="CV31" s="634"/>
      <c r="CW31" s="634"/>
      <c r="CX31" s="634"/>
      <c r="CY31" s="635"/>
      <c r="CZ31" s="624">
        <v>0.2</v>
      </c>
      <c r="DA31" s="636"/>
      <c r="DB31" s="636"/>
      <c r="DC31" s="637"/>
      <c r="DD31" s="627">
        <v>128492</v>
      </c>
      <c r="DE31" s="634"/>
      <c r="DF31" s="634"/>
      <c r="DG31" s="634"/>
      <c r="DH31" s="634"/>
      <c r="DI31" s="634"/>
      <c r="DJ31" s="634"/>
      <c r="DK31" s="635"/>
      <c r="DL31" s="627">
        <v>128492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4525491</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98.5</v>
      </c>
      <c r="BN32" s="634"/>
      <c r="BO32" s="634"/>
      <c r="BP32" s="634"/>
      <c r="BQ32" s="657"/>
      <c r="BR32" s="687">
        <v>99</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v>907</v>
      </c>
      <c r="CS32" s="622"/>
      <c r="CT32" s="622"/>
      <c r="CU32" s="622"/>
      <c r="CV32" s="622"/>
      <c r="CW32" s="622"/>
      <c r="CX32" s="622"/>
      <c r="CY32" s="623"/>
      <c r="CZ32" s="624">
        <v>0</v>
      </c>
      <c r="DA32" s="636"/>
      <c r="DB32" s="636"/>
      <c r="DC32" s="637"/>
      <c r="DD32" s="627">
        <v>907</v>
      </c>
      <c r="DE32" s="622"/>
      <c r="DF32" s="622"/>
      <c r="DG32" s="622"/>
      <c r="DH32" s="622"/>
      <c r="DI32" s="622"/>
      <c r="DJ32" s="622"/>
      <c r="DK32" s="623"/>
      <c r="DL32" s="627">
        <v>907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128986</v>
      </c>
      <c r="S33" s="622"/>
      <c r="T33" s="622"/>
      <c r="U33" s="622"/>
      <c r="V33" s="622"/>
      <c r="W33" s="622"/>
      <c r="X33" s="622"/>
      <c r="Y33" s="623"/>
      <c r="Z33" s="659">
        <v>0.2</v>
      </c>
      <c r="AA33" s="659"/>
      <c r="AB33" s="659"/>
      <c r="AC33" s="659"/>
      <c r="AD33" s="660">
        <v>17265</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99.4</v>
      </c>
      <c r="BN33" s="606"/>
      <c r="BO33" s="606"/>
      <c r="BP33" s="606"/>
      <c r="BQ33" s="669"/>
      <c r="BR33" s="682">
        <v>99.5</v>
      </c>
      <c r="BS33" s="606"/>
      <c r="BT33" s="606"/>
      <c r="BU33" s="606"/>
      <c r="BV33" s="606"/>
      <c r="BW33" s="606"/>
      <c r="BX33" s="652">
        <v>99.5</v>
      </c>
      <c r="BY33" s="606"/>
      <c r="BZ33" s="606"/>
      <c r="CA33" s="606"/>
      <c r="CB33" s="669"/>
      <c r="CD33" s="618" t="s">
        <v>307</v>
      </c>
      <c r="CE33" s="619"/>
      <c r="CF33" s="619"/>
      <c r="CG33" s="619"/>
      <c r="CH33" s="619"/>
      <c r="CI33" s="619"/>
      <c r="CJ33" s="619"/>
      <c r="CK33" s="619"/>
      <c r="CL33" s="619"/>
      <c r="CM33" s="619"/>
      <c r="CN33" s="619"/>
      <c r="CO33" s="619"/>
      <c r="CP33" s="619"/>
      <c r="CQ33" s="620"/>
      <c r="CR33" s="621">
        <v>22783554</v>
      </c>
      <c r="CS33" s="634"/>
      <c r="CT33" s="634"/>
      <c r="CU33" s="634"/>
      <c r="CV33" s="634"/>
      <c r="CW33" s="634"/>
      <c r="CX33" s="634"/>
      <c r="CY33" s="635"/>
      <c r="CZ33" s="624">
        <v>39.700000000000003</v>
      </c>
      <c r="DA33" s="636"/>
      <c r="DB33" s="636"/>
      <c r="DC33" s="637"/>
      <c r="DD33" s="627">
        <v>16492405</v>
      </c>
      <c r="DE33" s="634"/>
      <c r="DF33" s="634"/>
      <c r="DG33" s="634"/>
      <c r="DH33" s="634"/>
      <c r="DI33" s="634"/>
      <c r="DJ33" s="634"/>
      <c r="DK33" s="635"/>
      <c r="DL33" s="627">
        <v>11736513</v>
      </c>
      <c r="DM33" s="634"/>
      <c r="DN33" s="634"/>
      <c r="DO33" s="634"/>
      <c r="DP33" s="634"/>
      <c r="DQ33" s="634"/>
      <c r="DR33" s="634"/>
      <c r="DS33" s="634"/>
      <c r="DT33" s="634"/>
      <c r="DU33" s="634"/>
      <c r="DV33" s="635"/>
      <c r="DW33" s="624">
        <v>35.4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1406012</v>
      </c>
      <c r="S34" s="622"/>
      <c r="T34" s="622"/>
      <c r="U34" s="622"/>
      <c r="V34" s="622"/>
      <c r="W34" s="622"/>
      <c r="X34" s="622"/>
      <c r="Y34" s="623"/>
      <c r="Z34" s="659">
        <v>2.4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8706725</v>
      </c>
      <c r="CS34" s="622"/>
      <c r="CT34" s="622"/>
      <c r="CU34" s="622"/>
      <c r="CV34" s="622"/>
      <c r="CW34" s="622"/>
      <c r="CX34" s="622"/>
      <c r="CY34" s="623"/>
      <c r="CZ34" s="624">
        <v>15.2</v>
      </c>
      <c r="DA34" s="636"/>
      <c r="DB34" s="636"/>
      <c r="DC34" s="637"/>
      <c r="DD34" s="627">
        <v>5686902</v>
      </c>
      <c r="DE34" s="622"/>
      <c r="DF34" s="622"/>
      <c r="DG34" s="622"/>
      <c r="DH34" s="622"/>
      <c r="DI34" s="622"/>
      <c r="DJ34" s="622"/>
      <c r="DK34" s="623"/>
      <c r="DL34" s="627">
        <v>4860413</v>
      </c>
      <c r="DM34" s="622"/>
      <c r="DN34" s="622"/>
      <c r="DO34" s="622"/>
      <c r="DP34" s="622"/>
      <c r="DQ34" s="622"/>
      <c r="DR34" s="622"/>
      <c r="DS34" s="622"/>
      <c r="DT34" s="622"/>
      <c r="DU34" s="622"/>
      <c r="DV34" s="623"/>
      <c r="DW34" s="624">
        <v>14.7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1813801</v>
      </c>
      <c r="S35" s="622"/>
      <c r="T35" s="622"/>
      <c r="U35" s="622"/>
      <c r="V35" s="622"/>
      <c r="W35" s="622"/>
      <c r="X35" s="622"/>
      <c r="Y35" s="623"/>
      <c r="Z35" s="659">
        <v>3.1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212785</v>
      </c>
      <c r="CS35" s="634"/>
      <c r="CT35" s="634"/>
      <c r="CU35" s="634"/>
      <c r="CV35" s="634"/>
      <c r="CW35" s="634"/>
      <c r="CX35" s="634"/>
      <c r="CY35" s="635"/>
      <c r="CZ35" s="624">
        <v>0.4</v>
      </c>
      <c r="DA35" s="636"/>
      <c r="DB35" s="636"/>
      <c r="DC35" s="637"/>
      <c r="DD35" s="627">
        <v>191255</v>
      </c>
      <c r="DE35" s="634"/>
      <c r="DF35" s="634"/>
      <c r="DG35" s="634"/>
      <c r="DH35" s="634"/>
      <c r="DI35" s="634"/>
      <c r="DJ35" s="634"/>
      <c r="DK35" s="635"/>
      <c r="DL35" s="627">
        <v>111529</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1782366</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6091977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23003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7596564</v>
      </c>
      <c r="CS36" s="622"/>
      <c r="CT36" s="622"/>
      <c r="CU36" s="622"/>
      <c r="CV36" s="622"/>
      <c r="CW36" s="622"/>
      <c r="CX36" s="622"/>
      <c r="CY36" s="623"/>
      <c r="CZ36" s="624">
        <v>13.2</v>
      </c>
      <c r="DA36" s="636"/>
      <c r="DB36" s="636"/>
      <c r="DC36" s="637"/>
      <c r="DD36" s="627">
        <v>6408636</v>
      </c>
      <c r="DE36" s="622"/>
      <c r="DF36" s="622"/>
      <c r="DG36" s="622"/>
      <c r="DH36" s="622"/>
      <c r="DI36" s="622"/>
      <c r="DJ36" s="622"/>
      <c r="DK36" s="623"/>
      <c r="DL36" s="627">
        <v>3843196</v>
      </c>
      <c r="DM36" s="622"/>
      <c r="DN36" s="622"/>
      <c r="DO36" s="622"/>
      <c r="DP36" s="622"/>
      <c r="DQ36" s="622"/>
      <c r="DR36" s="622"/>
      <c r="DS36" s="622"/>
      <c r="DT36" s="622"/>
      <c r="DU36" s="622"/>
      <c r="DV36" s="623"/>
      <c r="DW36" s="624">
        <v>11.6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1480181</v>
      </c>
      <c r="S37" s="622"/>
      <c r="T37" s="622"/>
      <c r="U37" s="622"/>
      <c r="V37" s="622"/>
      <c r="W37" s="622"/>
      <c r="X37" s="622"/>
      <c r="Y37" s="623"/>
      <c r="Z37" s="659">
        <v>2.5</v>
      </c>
      <c r="AA37" s="659"/>
      <c r="AB37" s="659"/>
      <c r="AC37" s="659"/>
      <c r="AD37" s="660">
        <v>32495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1074252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8442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2949157</v>
      </c>
      <c r="CS37" s="634"/>
      <c r="CT37" s="634"/>
      <c r="CU37" s="634"/>
      <c r="CV37" s="634"/>
      <c r="CW37" s="634"/>
      <c r="CX37" s="634"/>
      <c r="CY37" s="635"/>
      <c r="CZ37" s="624">
        <v>5.0999999999999996</v>
      </c>
      <c r="DA37" s="636"/>
      <c r="DB37" s="636"/>
      <c r="DC37" s="637"/>
      <c r="DD37" s="627">
        <v>2946813</v>
      </c>
      <c r="DE37" s="634"/>
      <c r="DF37" s="634"/>
      <c r="DG37" s="634"/>
      <c r="DH37" s="634"/>
      <c r="DI37" s="634"/>
      <c r="DJ37" s="634"/>
      <c r="DK37" s="635"/>
      <c r="DL37" s="627">
        <v>2353505</v>
      </c>
      <c r="DM37" s="634"/>
      <c r="DN37" s="634"/>
      <c r="DO37" s="634"/>
      <c r="DP37" s="634"/>
      <c r="DQ37" s="634"/>
      <c r="DR37" s="634"/>
      <c r="DS37" s="634"/>
      <c r="DT37" s="634"/>
      <c r="DU37" s="634"/>
      <c r="DV37" s="635"/>
      <c r="DW37" s="624">
        <v>7.1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4031374</v>
      </c>
      <c r="S38" s="622"/>
      <c r="T38" s="622"/>
      <c r="U38" s="622"/>
      <c r="V38" s="622"/>
      <c r="W38" s="622"/>
      <c r="X38" s="622"/>
      <c r="Y38" s="623"/>
      <c r="Z38" s="659">
        <v>6.8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770775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12262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3827555</v>
      </c>
      <c r="CS38" s="622"/>
      <c r="CT38" s="622"/>
      <c r="CU38" s="622"/>
      <c r="CV38" s="622"/>
      <c r="CW38" s="622"/>
      <c r="CX38" s="622"/>
      <c r="CY38" s="623"/>
      <c r="CZ38" s="624">
        <v>6.7</v>
      </c>
      <c r="DA38" s="636"/>
      <c r="DB38" s="636"/>
      <c r="DC38" s="637"/>
      <c r="DD38" s="627">
        <v>3170090</v>
      </c>
      <c r="DE38" s="622"/>
      <c r="DF38" s="622"/>
      <c r="DG38" s="622"/>
      <c r="DH38" s="622"/>
      <c r="DI38" s="622"/>
      <c r="DJ38" s="622"/>
      <c r="DK38" s="623"/>
      <c r="DL38" s="627">
        <v>2921375</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245000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18691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1398406</v>
      </c>
      <c r="CS39" s="634"/>
      <c r="CT39" s="634"/>
      <c r="CU39" s="634"/>
      <c r="CV39" s="634"/>
      <c r="CW39" s="634"/>
      <c r="CX39" s="634"/>
      <c r="CY39" s="635"/>
      <c r="CZ39" s="624">
        <v>2.4</v>
      </c>
      <c r="DA39" s="636"/>
      <c r="DB39" s="636"/>
      <c r="DC39" s="637"/>
      <c r="DD39" s="627">
        <v>1503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128174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174395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1041519</v>
      </c>
      <c r="CS40" s="622"/>
      <c r="CT40" s="622"/>
      <c r="CU40" s="622"/>
      <c r="CV40" s="622"/>
      <c r="CW40" s="622"/>
      <c r="CX40" s="622"/>
      <c r="CY40" s="623"/>
      <c r="CZ40" s="624">
        <v>1.8</v>
      </c>
      <c r="DA40" s="636"/>
      <c r="DB40" s="636"/>
      <c r="DC40" s="637"/>
      <c r="DD40" s="627">
        <v>1034019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59347735</v>
      </c>
      <c r="S41" s="646"/>
      <c r="T41" s="646"/>
      <c r="U41" s="646"/>
      <c r="V41" s="646"/>
      <c r="W41" s="646"/>
      <c r="X41" s="646"/>
      <c r="Y41" s="649"/>
      <c r="Z41" s="650">
        <v>100</v>
      </c>
      <c r="AA41" s="650"/>
      <c r="AB41" s="650"/>
      <c r="AC41" s="650"/>
      <c r="AD41" s="651">
        <v>32994659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957784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323</v>
      </c>
      <c r="AR42" s="667"/>
      <c r="AS42" s="667"/>
      <c r="AT42" s="667"/>
      <c r="AU42" s="667"/>
      <c r="AV42" s="667"/>
      <c r="AW42" s="667"/>
      <c r="AX42" s="667"/>
      <c r="AY42" s="668"/>
      <c r="AZ42" s="605">
        <v>2869771</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382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6885033</v>
      </c>
      <c r="CS42" s="634"/>
      <c r="CT42" s="634"/>
      <c r="CU42" s="634"/>
      <c r="CV42" s="634"/>
      <c r="CW42" s="634"/>
      <c r="CX42" s="634"/>
      <c r="CY42" s="635"/>
      <c r="CZ42" s="624">
        <v>12</v>
      </c>
      <c r="DA42" s="636"/>
      <c r="DB42" s="636"/>
      <c r="DC42" s="637"/>
      <c r="DD42" s="627">
        <v>1363126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150492</v>
      </c>
      <c r="CS43" s="634"/>
      <c r="CT43" s="634"/>
      <c r="CU43" s="634"/>
      <c r="CV43" s="634"/>
      <c r="CW43" s="634"/>
      <c r="CX43" s="634"/>
      <c r="CY43" s="635"/>
      <c r="CZ43" s="624">
        <v>0.3</v>
      </c>
      <c r="DA43" s="636"/>
      <c r="DB43" s="636"/>
      <c r="DC43" s="637"/>
      <c r="DD43" s="627">
        <v>150492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6851720</v>
      </c>
      <c r="CS44" s="622"/>
      <c r="CT44" s="622"/>
      <c r="CU44" s="622"/>
      <c r="CV44" s="622"/>
      <c r="CW44" s="622"/>
      <c r="CX44" s="622"/>
      <c r="CY44" s="623"/>
      <c r="CZ44" s="624">
        <v>11.9</v>
      </c>
      <c r="DA44" s="625"/>
      <c r="DB44" s="625"/>
      <c r="DC44" s="626"/>
      <c r="DD44" s="627">
        <v>1349111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2823453</v>
      </c>
      <c r="CS45" s="634"/>
      <c r="CT45" s="634"/>
      <c r="CU45" s="634"/>
      <c r="CV45" s="634"/>
      <c r="CW45" s="634"/>
      <c r="CX45" s="634"/>
      <c r="CY45" s="635"/>
      <c r="CZ45" s="624">
        <v>4.9000000000000004</v>
      </c>
      <c r="DA45" s="636"/>
      <c r="DB45" s="636"/>
      <c r="DC45" s="637"/>
      <c r="DD45" s="627">
        <v>327619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3895637</v>
      </c>
      <c r="CS46" s="622"/>
      <c r="CT46" s="622"/>
      <c r="CU46" s="622"/>
      <c r="CV46" s="622"/>
      <c r="CW46" s="622"/>
      <c r="CX46" s="622"/>
      <c r="CY46" s="623"/>
      <c r="CZ46" s="624">
        <v>6.8</v>
      </c>
      <c r="DA46" s="625"/>
      <c r="DB46" s="625"/>
      <c r="DC46" s="626"/>
      <c r="DD46" s="627">
        <v>947017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33313</v>
      </c>
      <c r="CS47" s="634"/>
      <c r="CT47" s="634"/>
      <c r="CU47" s="634"/>
      <c r="CV47" s="634"/>
      <c r="CW47" s="634"/>
      <c r="CX47" s="634"/>
      <c r="CY47" s="635"/>
      <c r="CZ47" s="624">
        <v>0.1</v>
      </c>
      <c r="DA47" s="636"/>
      <c r="DB47" s="636"/>
      <c r="DC47" s="637"/>
      <c r="DD47" s="627">
        <v>14015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57374938</v>
      </c>
      <c r="CS49" s="606"/>
      <c r="CT49" s="606"/>
      <c r="CU49" s="606"/>
      <c r="CV49" s="606"/>
      <c r="CW49" s="606"/>
      <c r="CX49" s="606"/>
      <c r="CY49" s="607"/>
      <c r="CZ49" s="608">
        <v>100</v>
      </c>
      <c r="DA49" s="609"/>
      <c r="DB49" s="609"/>
      <c r="DC49" s="610"/>
      <c r="DD49" s="611">
        <v>37032496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sfSImIpi6Fsgo+cJlwm4agFoaYhIaCaVeOhh+U6+tAmH1cD11Ul5jg66gNikIEh8R+zH0oihwBdnxsBpLpXcg==" saltValue="hu6GauLHpPdc2J6jtXwo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3" t="s">
        <v>351</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352</v>
      </c>
      <c r="DK2" s="1095"/>
      <c r="DL2" s="1095"/>
      <c r="DM2" s="1095"/>
      <c r="DN2" s="1095"/>
      <c r="DO2" s="1096"/>
      <c r="DP2" s="216"/>
      <c r="DQ2" s="1094" t="s">
        <v>353</v>
      </c>
      <c r="DR2" s="1095"/>
      <c r="DS2" s="1095"/>
      <c r="DT2" s="1095"/>
      <c r="DU2" s="1095"/>
      <c r="DV2" s="1095"/>
      <c r="DW2" s="1095"/>
      <c r="DX2" s="1095"/>
      <c r="DY2" s="1095"/>
      <c r="DZ2" s="109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2" t="s">
        <v>354</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7"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7" t="s">
        <v>370</v>
      </c>
      <c r="DH5" s="1088"/>
      <c r="DI5" s="1088"/>
      <c r="DJ5" s="1088"/>
      <c r="DK5" s="1089"/>
      <c r="DL5" s="1087" t="s">
        <v>371</v>
      </c>
      <c r="DM5" s="1088"/>
      <c r="DN5" s="1088"/>
      <c r="DO5" s="1088"/>
      <c r="DP5" s="1089"/>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22"/>
    </row>
    <row r="7" spans="1:131" s="223" customFormat="1" ht="26.25" customHeight="1" thickTop="1" x14ac:dyDescent="0.2">
      <c r="A7" s="224">
        <v>1</v>
      </c>
      <c r="B7" s="1050" t="s">
        <v>373</v>
      </c>
      <c r="C7" s="1051"/>
      <c r="D7" s="1051"/>
      <c r="E7" s="1051"/>
      <c r="F7" s="1051"/>
      <c r="G7" s="1051"/>
      <c r="H7" s="1051"/>
      <c r="I7" s="1051"/>
      <c r="J7" s="1051"/>
      <c r="K7" s="1051"/>
      <c r="L7" s="1051"/>
      <c r="M7" s="1051"/>
      <c r="N7" s="1051"/>
      <c r="O7" s="1051"/>
      <c r="P7" s="1052"/>
      <c r="Q7" s="1105">
        <v>59378</v>
      </c>
      <c r="R7" s="1106"/>
      <c r="S7" s="1106"/>
      <c r="T7" s="1106"/>
      <c r="U7" s="1106"/>
      <c r="V7" s="1106">
        <v>57405</v>
      </c>
      <c r="W7" s="1106"/>
      <c r="X7" s="1106"/>
      <c r="Y7" s="1106"/>
      <c r="Z7" s="1106"/>
      <c r="AA7" s="1106">
        <v>1973</v>
      </c>
      <c r="AB7" s="1106"/>
      <c r="AC7" s="1106"/>
      <c r="AD7" s="1106"/>
      <c r="AE7" s="1107"/>
      <c r="AF7" s="1108">
        <v>1570</v>
      </c>
      <c r="AG7" s="1109"/>
      <c r="AH7" s="1109"/>
      <c r="AI7" s="1109"/>
      <c r="AJ7" s="1110"/>
      <c r="AK7" s="1111" t="s">
        <v>558</v>
      </c>
      <c r="AL7" s="1112"/>
      <c r="AM7" s="1112"/>
      <c r="AN7" s="1112"/>
      <c r="AO7" s="1112"/>
      <c r="AP7" s="1112">
        <v>42608</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559</v>
      </c>
      <c r="BT7" s="1103"/>
      <c r="BU7" s="1103"/>
      <c r="BV7" s="1103"/>
      <c r="BW7" s="1103"/>
      <c r="BX7" s="1103"/>
      <c r="BY7" s="1103"/>
      <c r="BZ7" s="1103"/>
      <c r="CA7" s="1103"/>
      <c r="CB7" s="1103"/>
      <c r="CC7" s="1103"/>
      <c r="CD7" s="1103"/>
      <c r="CE7" s="1103"/>
      <c r="CF7" s="1103"/>
      <c r="CG7" s="1115"/>
      <c r="CH7" s="1099">
        <v>3</v>
      </c>
      <c r="CI7" s="1100"/>
      <c r="CJ7" s="1100"/>
      <c r="CK7" s="1100"/>
      <c r="CL7" s="1101"/>
      <c r="CM7" s="1099">
        <v>143</v>
      </c>
      <c r="CN7" s="1100"/>
      <c r="CO7" s="1100"/>
      <c r="CP7" s="1100"/>
      <c r="CQ7" s="1101"/>
      <c r="CR7" s="1099">
        <v>100</v>
      </c>
      <c r="CS7" s="1100"/>
      <c r="CT7" s="1100"/>
      <c r="CU7" s="1100"/>
      <c r="CV7" s="1101"/>
      <c r="CW7" s="1099">
        <v>3</v>
      </c>
      <c r="CX7" s="1100"/>
      <c r="CY7" s="1100"/>
      <c r="CZ7" s="1100"/>
      <c r="DA7" s="1101"/>
      <c r="DB7" s="1099" t="s">
        <v>488</v>
      </c>
      <c r="DC7" s="1100"/>
      <c r="DD7" s="1100"/>
      <c r="DE7" s="1100"/>
      <c r="DF7" s="1101"/>
      <c r="DG7" s="1099" t="s">
        <v>558</v>
      </c>
      <c r="DH7" s="1100"/>
      <c r="DI7" s="1100"/>
      <c r="DJ7" s="1100"/>
      <c r="DK7" s="1101"/>
      <c r="DL7" s="1099" t="s">
        <v>558</v>
      </c>
      <c r="DM7" s="1100"/>
      <c r="DN7" s="1100"/>
      <c r="DO7" s="1100"/>
      <c r="DP7" s="1101"/>
      <c r="DQ7" s="1099" t="s">
        <v>558</v>
      </c>
      <c r="DR7" s="1100"/>
      <c r="DS7" s="1100"/>
      <c r="DT7" s="1100"/>
      <c r="DU7" s="1101"/>
      <c r="DV7" s="1102"/>
      <c r="DW7" s="1103"/>
      <c r="DX7" s="1103"/>
      <c r="DY7" s="1103"/>
      <c r="DZ7" s="1104"/>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89</v>
      </c>
      <c r="CI8" s="990"/>
      <c r="CJ8" s="990"/>
      <c r="CK8" s="990"/>
      <c r="CL8" s="991"/>
      <c r="CM8" s="989">
        <v>2323</v>
      </c>
      <c r="CN8" s="990"/>
      <c r="CO8" s="990"/>
      <c r="CP8" s="990"/>
      <c r="CQ8" s="991"/>
      <c r="CR8" s="989">
        <v>10</v>
      </c>
      <c r="CS8" s="990"/>
      <c r="CT8" s="990"/>
      <c r="CU8" s="990"/>
      <c r="CV8" s="991"/>
      <c r="CW8" s="989" t="s">
        <v>558</v>
      </c>
      <c r="CX8" s="990"/>
      <c r="CY8" s="990"/>
      <c r="CZ8" s="990"/>
      <c r="DA8" s="991"/>
      <c r="DB8" s="989">
        <v>8</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-10</v>
      </c>
      <c r="CI9" s="990"/>
      <c r="CJ9" s="990"/>
      <c r="CK9" s="990"/>
      <c r="CL9" s="991"/>
      <c r="CM9" s="989">
        <v>239</v>
      </c>
      <c r="CN9" s="990"/>
      <c r="CO9" s="990"/>
      <c r="CP9" s="990"/>
      <c r="CQ9" s="991"/>
      <c r="CR9" s="989">
        <v>50</v>
      </c>
      <c r="CS9" s="990"/>
      <c r="CT9" s="990"/>
      <c r="CU9" s="990"/>
      <c r="CV9" s="991"/>
      <c r="CW9" s="989">
        <v>5</v>
      </c>
      <c r="CX9" s="990"/>
      <c r="CY9" s="990"/>
      <c r="CZ9" s="990"/>
      <c r="DA9" s="991"/>
      <c r="DB9" s="989" t="s">
        <v>488</v>
      </c>
      <c r="DC9" s="990"/>
      <c r="DD9" s="990"/>
      <c r="DE9" s="990"/>
      <c r="DF9" s="991"/>
      <c r="DG9" s="989" t="s">
        <v>558</v>
      </c>
      <c r="DH9" s="990"/>
      <c r="DI9" s="990"/>
      <c r="DJ9" s="990"/>
      <c r="DK9" s="991"/>
      <c r="DL9" s="989" t="s">
        <v>558</v>
      </c>
      <c r="DM9" s="990"/>
      <c r="DN9" s="990"/>
      <c r="DO9" s="990"/>
      <c r="DP9" s="991"/>
      <c r="DQ9" s="989" t="s">
        <v>558</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2" t="s">
        <v>562</v>
      </c>
      <c r="BT10" s="993"/>
      <c r="BU10" s="993"/>
      <c r="BV10" s="993"/>
      <c r="BW10" s="993"/>
      <c r="BX10" s="993"/>
      <c r="BY10" s="993"/>
      <c r="BZ10" s="993"/>
      <c r="CA10" s="993"/>
      <c r="CB10" s="993"/>
      <c r="CC10" s="993"/>
      <c r="CD10" s="993"/>
      <c r="CE10" s="993"/>
      <c r="CF10" s="993"/>
      <c r="CG10" s="1014"/>
      <c r="CH10" s="989">
        <v>60</v>
      </c>
      <c r="CI10" s="990"/>
      <c r="CJ10" s="990"/>
      <c r="CK10" s="990"/>
      <c r="CL10" s="991"/>
      <c r="CM10" s="989">
        <v>341</v>
      </c>
      <c r="CN10" s="990"/>
      <c r="CO10" s="990"/>
      <c r="CP10" s="990"/>
      <c r="CQ10" s="991"/>
      <c r="CR10" s="989">
        <v>10</v>
      </c>
      <c r="CS10" s="990"/>
      <c r="CT10" s="990"/>
      <c r="CU10" s="990"/>
      <c r="CV10" s="991"/>
      <c r="CW10" s="989" t="s">
        <v>558</v>
      </c>
      <c r="CX10" s="990"/>
      <c r="CY10" s="990"/>
      <c r="CZ10" s="990"/>
      <c r="DA10" s="991"/>
      <c r="DB10" s="989" t="s">
        <v>488</v>
      </c>
      <c r="DC10" s="990"/>
      <c r="DD10" s="990"/>
      <c r="DE10" s="990"/>
      <c r="DF10" s="991"/>
      <c r="DG10" s="989" t="s">
        <v>558</v>
      </c>
      <c r="DH10" s="990"/>
      <c r="DI10" s="990"/>
      <c r="DJ10" s="990"/>
      <c r="DK10" s="991"/>
      <c r="DL10" s="989">
        <v>1550</v>
      </c>
      <c r="DM10" s="990"/>
      <c r="DN10" s="990"/>
      <c r="DO10" s="990"/>
      <c r="DP10" s="991"/>
      <c r="DQ10" s="989">
        <v>155</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2" t="s">
        <v>563</v>
      </c>
      <c r="BT11" s="993"/>
      <c r="BU11" s="993"/>
      <c r="BV11" s="993"/>
      <c r="BW11" s="993"/>
      <c r="BX11" s="993"/>
      <c r="BY11" s="993"/>
      <c r="BZ11" s="993"/>
      <c r="CA11" s="993"/>
      <c r="CB11" s="993"/>
      <c r="CC11" s="993"/>
      <c r="CD11" s="993"/>
      <c r="CE11" s="993"/>
      <c r="CF11" s="993"/>
      <c r="CG11" s="1014"/>
      <c r="CH11" s="989">
        <v>4</v>
      </c>
      <c r="CI11" s="990"/>
      <c r="CJ11" s="990"/>
      <c r="CK11" s="990"/>
      <c r="CL11" s="991"/>
      <c r="CM11" s="989">
        <v>35</v>
      </c>
      <c r="CN11" s="990"/>
      <c r="CO11" s="990"/>
      <c r="CP11" s="990"/>
      <c r="CQ11" s="991"/>
      <c r="CR11" s="989">
        <v>10</v>
      </c>
      <c r="CS11" s="990"/>
      <c r="CT11" s="990"/>
      <c r="CU11" s="990"/>
      <c r="CV11" s="991"/>
      <c r="CW11" s="989">
        <v>20</v>
      </c>
      <c r="CX11" s="990"/>
      <c r="CY11" s="990"/>
      <c r="CZ11" s="990"/>
      <c r="DA11" s="991"/>
      <c r="DB11" s="989" t="s">
        <v>488</v>
      </c>
      <c r="DC11" s="990"/>
      <c r="DD11" s="990"/>
      <c r="DE11" s="990"/>
      <c r="DF11" s="991"/>
      <c r="DG11" s="989" t="s">
        <v>558</v>
      </c>
      <c r="DH11" s="990"/>
      <c r="DI11" s="990"/>
      <c r="DJ11" s="990"/>
      <c r="DK11" s="991"/>
      <c r="DL11" s="989" t="s">
        <v>558</v>
      </c>
      <c r="DM11" s="990"/>
      <c r="DN11" s="990"/>
      <c r="DO11" s="990"/>
      <c r="DP11" s="991"/>
      <c r="DQ11" s="989" t="s">
        <v>558</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2" t="s">
        <v>564</v>
      </c>
      <c r="BT12" s="993"/>
      <c r="BU12" s="993"/>
      <c r="BV12" s="993"/>
      <c r="BW12" s="993"/>
      <c r="BX12" s="993"/>
      <c r="BY12" s="993"/>
      <c r="BZ12" s="993"/>
      <c r="CA12" s="993"/>
      <c r="CB12" s="993"/>
      <c r="CC12" s="993"/>
      <c r="CD12" s="993"/>
      <c r="CE12" s="993"/>
      <c r="CF12" s="993"/>
      <c r="CG12" s="1014"/>
      <c r="CH12" s="989">
        <v>-1</v>
      </c>
      <c r="CI12" s="990"/>
      <c r="CJ12" s="990"/>
      <c r="CK12" s="990"/>
      <c r="CL12" s="991"/>
      <c r="CM12" s="989">
        <v>-7</v>
      </c>
      <c r="CN12" s="990"/>
      <c r="CO12" s="990"/>
      <c r="CP12" s="990"/>
      <c r="CQ12" s="991"/>
      <c r="CR12" s="989">
        <v>0</v>
      </c>
      <c r="CS12" s="990"/>
      <c r="CT12" s="990"/>
      <c r="CU12" s="990"/>
      <c r="CV12" s="991"/>
      <c r="CW12" s="989" t="s">
        <v>558</v>
      </c>
      <c r="CX12" s="990"/>
      <c r="CY12" s="990"/>
      <c r="CZ12" s="990"/>
      <c r="DA12" s="991"/>
      <c r="DB12" s="989" t="s">
        <v>488</v>
      </c>
      <c r="DC12" s="990"/>
      <c r="DD12" s="990"/>
      <c r="DE12" s="990"/>
      <c r="DF12" s="991"/>
      <c r="DG12" s="989" t="s">
        <v>558</v>
      </c>
      <c r="DH12" s="990"/>
      <c r="DI12" s="990"/>
      <c r="DJ12" s="990"/>
      <c r="DK12" s="991"/>
      <c r="DL12" s="989" t="s">
        <v>558</v>
      </c>
      <c r="DM12" s="990"/>
      <c r="DN12" s="990"/>
      <c r="DO12" s="990"/>
      <c r="DP12" s="991"/>
      <c r="DQ12" s="989" t="s">
        <v>558</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375</v>
      </c>
      <c r="B23" s="937" t="s">
        <v>376</v>
      </c>
      <c r="C23" s="938"/>
      <c r="D23" s="938"/>
      <c r="E23" s="938"/>
      <c r="F23" s="938"/>
      <c r="G23" s="938"/>
      <c r="H23" s="938"/>
      <c r="I23" s="938"/>
      <c r="J23" s="938"/>
      <c r="K23" s="938"/>
      <c r="L23" s="938"/>
      <c r="M23" s="938"/>
      <c r="N23" s="938"/>
      <c r="O23" s="938"/>
      <c r="P23" s="948"/>
      <c r="Q23" s="1070">
        <v>59348</v>
      </c>
      <c r="R23" s="1064"/>
      <c r="S23" s="1064"/>
      <c r="T23" s="1064"/>
      <c r="U23" s="1064"/>
      <c r="V23" s="1064">
        <v>57375</v>
      </c>
      <c r="W23" s="1064"/>
      <c r="X23" s="1064"/>
      <c r="Y23" s="1064"/>
      <c r="Z23" s="1064"/>
      <c r="AA23" s="1064">
        <v>1973</v>
      </c>
      <c r="AB23" s="1064"/>
      <c r="AC23" s="1064"/>
      <c r="AD23" s="1064"/>
      <c r="AE23" s="1071"/>
      <c r="AF23" s="1072">
        <v>1570</v>
      </c>
      <c r="AG23" s="1064"/>
      <c r="AH23" s="1064"/>
      <c r="AI23" s="1064"/>
      <c r="AJ23" s="1073"/>
      <c r="AK23" s="1074"/>
      <c r="AL23" s="1075"/>
      <c r="AM23" s="1075"/>
      <c r="AN23" s="1075"/>
      <c r="AO23" s="1075"/>
      <c r="AP23" s="1064">
        <v>42608</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3" t="s">
        <v>377</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2" t="s">
        <v>378</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8" t="s">
        <v>382</v>
      </c>
      <c r="AG26" s="1008"/>
      <c r="AH26" s="1008"/>
      <c r="AI26" s="1008"/>
      <c r="AJ26" s="1059"/>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50" t="s">
        <v>387</v>
      </c>
      <c r="C28" s="1051"/>
      <c r="D28" s="1051"/>
      <c r="E28" s="1051"/>
      <c r="F28" s="1051"/>
      <c r="G28" s="1051"/>
      <c r="H28" s="1051"/>
      <c r="I28" s="1051"/>
      <c r="J28" s="1051"/>
      <c r="K28" s="1051"/>
      <c r="L28" s="1051"/>
      <c r="M28" s="1051"/>
      <c r="N28" s="1051"/>
      <c r="O28" s="1051"/>
      <c r="P28" s="1052"/>
      <c r="Q28" s="1053">
        <v>10394</v>
      </c>
      <c r="R28" s="1054"/>
      <c r="S28" s="1054"/>
      <c r="T28" s="1054"/>
      <c r="U28" s="1054"/>
      <c r="V28" s="1054">
        <v>10371</v>
      </c>
      <c r="W28" s="1054"/>
      <c r="X28" s="1054"/>
      <c r="Y28" s="1054"/>
      <c r="Z28" s="1054"/>
      <c r="AA28" s="1054">
        <v>23</v>
      </c>
      <c r="AB28" s="1054"/>
      <c r="AC28" s="1054"/>
      <c r="AD28" s="1054"/>
      <c r="AE28" s="1055"/>
      <c r="AF28" s="1056">
        <v>23</v>
      </c>
      <c r="AG28" s="1054"/>
      <c r="AH28" s="1054"/>
      <c r="AI28" s="1054"/>
      <c r="AJ28" s="1057"/>
      <c r="AK28" s="1045">
        <v>813</v>
      </c>
      <c r="AL28" s="1046"/>
      <c r="AM28" s="1046"/>
      <c r="AN28" s="1046"/>
      <c r="AO28" s="1046"/>
      <c r="AP28" s="1046" t="s">
        <v>558</v>
      </c>
      <c r="AQ28" s="1046"/>
      <c r="AR28" s="1046"/>
      <c r="AS28" s="1046"/>
      <c r="AT28" s="1046"/>
      <c r="AU28" s="1046" t="s">
        <v>558</v>
      </c>
      <c r="AV28" s="1046"/>
      <c r="AW28" s="1046"/>
      <c r="AX28" s="1046"/>
      <c r="AY28" s="1046"/>
      <c r="AZ28" s="1047" t="s">
        <v>558</v>
      </c>
      <c r="BA28" s="1047"/>
      <c r="BB28" s="1047"/>
      <c r="BC28" s="1047"/>
      <c r="BD28" s="1047"/>
      <c r="BE28" s="1048"/>
      <c r="BF28" s="1048"/>
      <c r="BG28" s="1048"/>
      <c r="BH28" s="1048"/>
      <c r="BI28" s="1049"/>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388</v>
      </c>
      <c r="C29" s="1031"/>
      <c r="D29" s="1031"/>
      <c r="E29" s="1031"/>
      <c r="F29" s="1031"/>
      <c r="G29" s="1031"/>
      <c r="H29" s="1031"/>
      <c r="I29" s="1031"/>
      <c r="J29" s="1031"/>
      <c r="K29" s="1031"/>
      <c r="L29" s="1031"/>
      <c r="M29" s="1031"/>
      <c r="N29" s="1031"/>
      <c r="O29" s="1031"/>
      <c r="P29" s="1032"/>
      <c r="Q29" s="1038">
        <v>231</v>
      </c>
      <c r="R29" s="1039"/>
      <c r="S29" s="1039"/>
      <c r="T29" s="1039"/>
      <c r="U29" s="1039"/>
      <c r="V29" s="1039">
        <v>227</v>
      </c>
      <c r="W29" s="1039"/>
      <c r="X29" s="1039"/>
      <c r="Y29" s="1039"/>
      <c r="Z29" s="1039"/>
      <c r="AA29" s="1039">
        <v>5</v>
      </c>
      <c r="AB29" s="1039"/>
      <c r="AC29" s="1039"/>
      <c r="AD29" s="1039"/>
      <c r="AE29" s="1040"/>
      <c r="AF29" s="1035">
        <v>5</v>
      </c>
      <c r="AG29" s="1036"/>
      <c r="AH29" s="1036"/>
      <c r="AI29" s="1036"/>
      <c r="AJ29" s="1037"/>
      <c r="AK29" s="980">
        <v>148</v>
      </c>
      <c r="AL29" s="971"/>
      <c r="AM29" s="971"/>
      <c r="AN29" s="971"/>
      <c r="AO29" s="971"/>
      <c r="AP29" s="971">
        <v>1816</v>
      </c>
      <c r="AQ29" s="971"/>
      <c r="AR29" s="971"/>
      <c r="AS29" s="971"/>
      <c r="AT29" s="971"/>
      <c r="AU29" s="971">
        <v>1311</v>
      </c>
      <c r="AV29" s="971"/>
      <c r="AW29" s="971"/>
      <c r="AX29" s="971"/>
      <c r="AY29" s="971"/>
      <c r="AZ29" s="1041" t="s">
        <v>558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389</v>
      </c>
      <c r="C30" s="1031"/>
      <c r="D30" s="1031"/>
      <c r="E30" s="1031"/>
      <c r="F30" s="1031"/>
      <c r="G30" s="1031"/>
      <c r="H30" s="1031"/>
      <c r="I30" s="1031"/>
      <c r="J30" s="1031"/>
      <c r="K30" s="1031"/>
      <c r="L30" s="1031"/>
      <c r="M30" s="1031"/>
      <c r="N30" s="1031"/>
      <c r="O30" s="1031"/>
      <c r="P30" s="1032"/>
      <c r="Q30" s="1038">
        <v>8789</v>
      </c>
      <c r="R30" s="1039"/>
      <c r="S30" s="1039"/>
      <c r="T30" s="1039"/>
      <c r="U30" s="1039"/>
      <c r="V30" s="1039">
        <v>8669</v>
      </c>
      <c r="W30" s="1039"/>
      <c r="X30" s="1039"/>
      <c r="Y30" s="1039"/>
      <c r="Z30" s="1039"/>
      <c r="AA30" s="1039">
        <v>120</v>
      </c>
      <c r="AB30" s="1039"/>
      <c r="AC30" s="1039"/>
      <c r="AD30" s="1039"/>
      <c r="AE30" s="1040"/>
      <c r="AF30" s="1035">
        <v>120</v>
      </c>
      <c r="AG30" s="1036"/>
      <c r="AH30" s="1036"/>
      <c r="AI30" s="1036"/>
      <c r="AJ30" s="1037"/>
      <c r="AK30" s="980">
        <v>1266</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390</v>
      </c>
      <c r="C31" s="1031"/>
      <c r="D31" s="1031"/>
      <c r="E31" s="1031"/>
      <c r="F31" s="1031"/>
      <c r="G31" s="1031"/>
      <c r="H31" s="1031"/>
      <c r="I31" s="1031"/>
      <c r="J31" s="1031"/>
      <c r="K31" s="1031"/>
      <c r="L31" s="1031"/>
      <c r="M31" s="1031"/>
      <c r="N31" s="1031"/>
      <c r="O31" s="1031"/>
      <c r="P31" s="1032"/>
      <c r="Q31" s="1038">
        <v>1616</v>
      </c>
      <c r="R31" s="1039"/>
      <c r="S31" s="1039"/>
      <c r="T31" s="1039"/>
      <c r="U31" s="1039"/>
      <c r="V31" s="1039">
        <v>1567</v>
      </c>
      <c r="W31" s="1039"/>
      <c r="X31" s="1039"/>
      <c r="Y31" s="1039"/>
      <c r="Z31" s="1039"/>
      <c r="AA31" s="1039">
        <v>49</v>
      </c>
      <c r="AB31" s="1039"/>
      <c r="AC31" s="1039"/>
      <c r="AD31" s="1039"/>
      <c r="AE31" s="1040"/>
      <c r="AF31" s="1035">
        <v>49</v>
      </c>
      <c r="AG31" s="1036"/>
      <c r="AH31" s="1036"/>
      <c r="AI31" s="1036"/>
      <c r="AJ31" s="1037"/>
      <c r="AK31" s="980">
        <v>316</v>
      </c>
      <c r="AL31" s="971"/>
      <c r="AM31" s="971"/>
      <c r="AN31" s="971"/>
      <c r="AO31" s="971"/>
      <c r="AP31" s="971" t="s">
        <v>558</v>
      </c>
      <c r="AQ31" s="971"/>
      <c r="AR31" s="971"/>
      <c r="AS31" s="971"/>
      <c r="AT31" s="971"/>
      <c r="AU31" s="971" t="s">
        <v>558</v>
      </c>
      <c r="AV31" s="971"/>
      <c r="AW31" s="971"/>
      <c r="AX31" s="971"/>
      <c r="AY31" s="971"/>
      <c r="AZ31" s="1042" t="s">
        <v>558</v>
      </c>
      <c r="BA31" s="1043"/>
      <c r="BB31" s="1043"/>
      <c r="BC31" s="1043"/>
      <c r="BD31" s="1044"/>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391</v>
      </c>
      <c r="C32" s="1031"/>
      <c r="D32" s="1031"/>
      <c r="E32" s="1031"/>
      <c r="F32" s="1031"/>
      <c r="G32" s="1031"/>
      <c r="H32" s="1031"/>
      <c r="I32" s="1031"/>
      <c r="J32" s="1031"/>
      <c r="K32" s="1031"/>
      <c r="L32" s="1031"/>
      <c r="M32" s="1031"/>
      <c r="N32" s="1031"/>
      <c r="O32" s="1031"/>
      <c r="P32" s="1032"/>
      <c r="Q32" s="1038">
        <v>2122</v>
      </c>
      <c r="R32" s="1039"/>
      <c r="S32" s="1039"/>
      <c r="T32" s="1039"/>
      <c r="U32" s="1039"/>
      <c r="V32" s="1039">
        <v>1905</v>
      </c>
      <c r="W32" s="1039"/>
      <c r="X32" s="1039"/>
      <c r="Y32" s="1039"/>
      <c r="Z32" s="1039"/>
      <c r="AA32" s="1039">
        <v>217</v>
      </c>
      <c r="AB32" s="1039"/>
      <c r="AC32" s="1039"/>
      <c r="AD32" s="1039"/>
      <c r="AE32" s="1040"/>
      <c r="AF32" s="1035">
        <v>4038</v>
      </c>
      <c r="AG32" s="1036"/>
      <c r="AH32" s="1036"/>
      <c r="AI32" s="1036"/>
      <c r="AJ32" s="1037"/>
      <c r="AK32" s="980">
        <v>173</v>
      </c>
      <c r="AL32" s="971"/>
      <c r="AM32" s="971"/>
      <c r="AN32" s="971"/>
      <c r="AO32" s="971"/>
      <c r="AP32" s="971">
        <v>2797</v>
      </c>
      <c r="AQ32" s="971"/>
      <c r="AR32" s="971"/>
      <c r="AS32" s="971"/>
      <c r="AT32" s="971"/>
      <c r="AU32" s="971">
        <v>350</v>
      </c>
      <c r="AV32" s="971"/>
      <c r="AW32" s="971"/>
      <c r="AX32" s="971"/>
      <c r="AY32" s="971"/>
      <c r="AZ32" s="1041" t="s">
        <v>558</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137</v>
      </c>
      <c r="R33" s="1039"/>
      <c r="S33" s="1039"/>
      <c r="T33" s="1039"/>
      <c r="U33" s="1039"/>
      <c r="V33" s="1039">
        <v>127</v>
      </c>
      <c r="W33" s="1039"/>
      <c r="X33" s="1039"/>
      <c r="Y33" s="1039"/>
      <c r="Z33" s="1039"/>
      <c r="AA33" s="1039">
        <v>11</v>
      </c>
      <c r="AB33" s="1039"/>
      <c r="AC33" s="1039"/>
      <c r="AD33" s="1039"/>
      <c r="AE33" s="1040"/>
      <c r="AF33" s="1035">
        <v>98</v>
      </c>
      <c r="AG33" s="1036"/>
      <c r="AH33" s="1036"/>
      <c r="AI33" s="1036"/>
      <c r="AJ33" s="1037"/>
      <c r="AK33" s="980">
        <v>245</v>
      </c>
      <c r="AL33" s="971"/>
      <c r="AM33" s="971"/>
      <c r="AN33" s="971"/>
      <c r="AO33" s="971"/>
      <c r="AP33" s="971">
        <v>524</v>
      </c>
      <c r="AQ33" s="971"/>
      <c r="AR33" s="971"/>
      <c r="AS33" s="971"/>
      <c r="AT33" s="971"/>
      <c r="AU33" s="971">
        <v>521</v>
      </c>
      <c r="AV33" s="971"/>
      <c r="AW33" s="971"/>
      <c r="AX33" s="971"/>
      <c r="AY33" s="971"/>
      <c r="AZ33" s="1041" t="s">
        <v>558</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394</v>
      </c>
      <c r="C34" s="1031"/>
      <c r="D34" s="1031"/>
      <c r="E34" s="1031"/>
      <c r="F34" s="1031"/>
      <c r="G34" s="1031"/>
      <c r="H34" s="1031"/>
      <c r="I34" s="1031"/>
      <c r="J34" s="1031"/>
      <c r="K34" s="1031"/>
      <c r="L34" s="1031"/>
      <c r="M34" s="1031"/>
      <c r="N34" s="1031"/>
      <c r="O34" s="1031"/>
      <c r="P34" s="1032"/>
      <c r="Q34" s="1038">
        <v>4001</v>
      </c>
      <c r="R34" s="1039"/>
      <c r="S34" s="1039"/>
      <c r="T34" s="1039"/>
      <c r="U34" s="1039"/>
      <c r="V34" s="1039">
        <v>3935</v>
      </c>
      <c r="W34" s="1039"/>
      <c r="X34" s="1039"/>
      <c r="Y34" s="1039"/>
      <c r="Z34" s="1039"/>
      <c r="AA34" s="1039">
        <v>67</v>
      </c>
      <c r="AB34" s="1039"/>
      <c r="AC34" s="1039"/>
      <c r="AD34" s="1039"/>
      <c r="AE34" s="1040"/>
      <c r="AF34" s="1035">
        <v>795</v>
      </c>
      <c r="AG34" s="1036"/>
      <c r="AH34" s="1036"/>
      <c r="AI34" s="1036"/>
      <c r="AJ34" s="1037"/>
      <c r="AK34" s="980">
        <v>1835</v>
      </c>
      <c r="AL34" s="971"/>
      <c r="AM34" s="971"/>
      <c r="AN34" s="971"/>
      <c r="AO34" s="971"/>
      <c r="AP34" s="971">
        <v>20930</v>
      </c>
      <c r="AQ34" s="971"/>
      <c r="AR34" s="971"/>
      <c r="AS34" s="971"/>
      <c r="AT34" s="971"/>
      <c r="AU34" s="971">
        <v>4144</v>
      </c>
      <c r="AV34" s="971"/>
      <c r="AW34" s="971"/>
      <c r="AX34" s="971"/>
      <c r="AY34" s="971"/>
      <c r="AZ34" s="1041" t="s">
        <v>558</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395</v>
      </c>
      <c r="C35" s="1031"/>
      <c r="D35" s="1031"/>
      <c r="E35" s="1031"/>
      <c r="F35" s="1031"/>
      <c r="G35" s="1031"/>
      <c r="H35" s="1031"/>
      <c r="I35" s="1031"/>
      <c r="J35" s="1031"/>
      <c r="K35" s="1031"/>
      <c r="L35" s="1031"/>
      <c r="M35" s="1031"/>
      <c r="N35" s="1031"/>
      <c r="O35" s="1031"/>
      <c r="P35" s="1032"/>
      <c r="Q35" s="1038">
        <v>40</v>
      </c>
      <c r="R35" s="1039"/>
      <c r="S35" s="1039"/>
      <c r="T35" s="1039"/>
      <c r="U35" s="1039"/>
      <c r="V35" s="1039">
        <v>40</v>
      </c>
      <c r="W35" s="1039"/>
      <c r="X35" s="1039"/>
      <c r="Y35" s="1039"/>
      <c r="Z35" s="1039"/>
      <c r="AA35" s="1039">
        <v>1</v>
      </c>
      <c r="AB35" s="1039"/>
      <c r="AC35" s="1039"/>
      <c r="AD35" s="1039"/>
      <c r="AE35" s="1040"/>
      <c r="AF35" s="1035">
        <v>1</v>
      </c>
      <c r="AG35" s="1036"/>
      <c r="AH35" s="1036"/>
      <c r="AI35" s="1036"/>
      <c r="AJ35" s="1037"/>
      <c r="AK35" s="980">
        <v>18</v>
      </c>
      <c r="AL35" s="971"/>
      <c r="AM35" s="971"/>
      <c r="AN35" s="971"/>
      <c r="AO35" s="971"/>
      <c r="AP35" s="971" t="s">
        <v>558</v>
      </c>
      <c r="AQ35" s="971"/>
      <c r="AR35" s="971"/>
      <c r="AS35" s="971"/>
      <c r="AT35" s="971"/>
      <c r="AU35" s="971" t="s">
        <v>558</v>
      </c>
      <c r="AV35" s="971"/>
      <c r="AW35" s="971"/>
      <c r="AX35" s="971"/>
      <c r="AY35" s="971"/>
      <c r="AZ35" s="1041" t="s">
        <v>558</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375</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5129</v>
      </c>
      <c r="AG63" s="959"/>
      <c r="AH63" s="959"/>
      <c r="AI63" s="959"/>
      <c r="AJ63" s="1022"/>
      <c r="AK63" s="1023"/>
      <c r="AL63" s="963"/>
      <c r="AM63" s="963"/>
      <c r="AN63" s="963"/>
      <c r="AO63" s="963"/>
      <c r="AP63" s="959">
        <v>26067</v>
      </c>
      <c r="AQ63" s="959"/>
      <c r="AR63" s="959"/>
      <c r="AS63" s="959"/>
      <c r="AT63" s="959"/>
      <c r="AU63" s="959">
        <v>6326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3584</v>
      </c>
      <c r="R68" s="982"/>
      <c r="S68" s="982"/>
      <c r="T68" s="982"/>
      <c r="U68" s="982"/>
      <c r="V68" s="982">
        <v>3501</v>
      </c>
      <c r="W68" s="982"/>
      <c r="X68" s="982"/>
      <c r="Y68" s="982"/>
      <c r="Z68" s="982"/>
      <c r="AA68" s="982">
        <v>82</v>
      </c>
      <c r="AB68" s="982"/>
      <c r="AC68" s="982"/>
      <c r="AD68" s="982"/>
      <c r="AE68" s="982"/>
      <c r="AF68" s="982">
        <v>82</v>
      </c>
      <c r="AG68" s="982"/>
      <c r="AH68" s="982"/>
      <c r="AI68" s="982"/>
      <c r="AJ68" s="982"/>
      <c r="AK68" s="982">
        <v>164</v>
      </c>
      <c r="AL68" s="982"/>
      <c r="AM68" s="982"/>
      <c r="AN68" s="982"/>
      <c r="AO68" s="982"/>
      <c r="AP68" s="982">
        <v>991</v>
      </c>
      <c r="AQ68" s="982"/>
      <c r="AR68" s="982"/>
      <c r="AS68" s="982"/>
      <c r="AT68" s="982"/>
      <c r="AU68" s="982">
        <v>450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186</v>
      </c>
      <c r="R69" s="971"/>
      <c r="S69" s="971"/>
      <c r="T69" s="971"/>
      <c r="U69" s="971"/>
      <c r="V69" s="971">
        <v>173</v>
      </c>
      <c r="W69" s="971"/>
      <c r="X69" s="971"/>
      <c r="Y69" s="971"/>
      <c r="Z69" s="971"/>
      <c r="AA69" s="971">
        <v>13</v>
      </c>
      <c r="AB69" s="971"/>
      <c r="AC69" s="971"/>
      <c r="AD69" s="971"/>
      <c r="AE69" s="971"/>
      <c r="AF69" s="971">
        <v>13</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609</v>
      </c>
      <c r="R70" s="971"/>
      <c r="S70" s="971"/>
      <c r="T70" s="971"/>
      <c r="U70" s="971"/>
      <c r="V70" s="971">
        <v>590</v>
      </c>
      <c r="W70" s="971"/>
      <c r="X70" s="971"/>
      <c r="Y70" s="971"/>
      <c r="Z70" s="971"/>
      <c r="AA70" s="971">
        <v>18</v>
      </c>
      <c r="AB70" s="971"/>
      <c r="AC70" s="971"/>
      <c r="AD70" s="971"/>
      <c r="AE70" s="971"/>
      <c r="AF70" s="971">
        <v>18</v>
      </c>
      <c r="AG70" s="971"/>
      <c r="AH70" s="971"/>
      <c r="AI70" s="971"/>
      <c r="AJ70" s="971"/>
      <c r="AK70" s="971">
        <v>5</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2018</v>
      </c>
      <c r="R71" s="971"/>
      <c r="S71" s="971"/>
      <c r="T71" s="971"/>
      <c r="U71" s="971"/>
      <c r="V71" s="971">
        <v>1923</v>
      </c>
      <c r="W71" s="971"/>
      <c r="X71" s="971"/>
      <c r="Y71" s="971"/>
      <c r="Z71" s="971"/>
      <c r="AA71" s="971">
        <v>96</v>
      </c>
      <c r="AB71" s="971"/>
      <c r="AC71" s="971"/>
      <c r="AD71" s="971"/>
      <c r="AE71" s="971"/>
      <c r="AF71" s="971">
        <v>80</v>
      </c>
      <c r="AG71" s="971"/>
      <c r="AH71" s="971"/>
      <c r="AI71" s="971"/>
      <c r="AJ71" s="971"/>
      <c r="AK71" s="971">
        <v>38</v>
      </c>
      <c r="AL71" s="971"/>
      <c r="AM71" s="971"/>
      <c r="AN71" s="971"/>
      <c r="AO71" s="971"/>
      <c r="AP71" s="971">
        <v>244</v>
      </c>
      <c r="AQ71" s="971"/>
      <c r="AR71" s="971"/>
      <c r="AS71" s="971"/>
      <c r="AT71" s="971"/>
      <c r="AU71" s="971">
        <v>189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45</v>
      </c>
      <c r="R72" s="971"/>
      <c r="S72" s="971"/>
      <c r="T72" s="971"/>
      <c r="U72" s="971"/>
      <c r="V72" s="971">
        <v>39</v>
      </c>
      <c r="W72" s="971"/>
      <c r="X72" s="971"/>
      <c r="Y72" s="971"/>
      <c r="Z72" s="971"/>
      <c r="AA72" s="971">
        <v>5</v>
      </c>
      <c r="AB72" s="971"/>
      <c r="AC72" s="971"/>
      <c r="AD72" s="971"/>
      <c r="AE72" s="971"/>
      <c r="AF72" s="971">
        <v>5</v>
      </c>
      <c r="AG72" s="971"/>
      <c r="AH72" s="971"/>
      <c r="AI72" s="971"/>
      <c r="AJ72" s="971"/>
      <c r="AK72" s="971" t="s">
        <v>558</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554</v>
      </c>
      <c r="C73" s="975"/>
      <c r="D73" s="975"/>
      <c r="E73" s="975"/>
      <c r="F73" s="975"/>
      <c r="G73" s="975"/>
      <c r="H73" s="975"/>
      <c r="I73" s="975"/>
      <c r="J73" s="975"/>
      <c r="K73" s="975"/>
      <c r="L73" s="975"/>
      <c r="M73" s="975"/>
      <c r="N73" s="975"/>
      <c r="O73" s="975"/>
      <c r="P73" s="976"/>
      <c r="Q73" s="977">
        <v>621</v>
      </c>
      <c r="R73" s="971"/>
      <c r="S73" s="971"/>
      <c r="T73" s="971"/>
      <c r="U73" s="971"/>
      <c r="V73" s="971">
        <v>539</v>
      </c>
      <c r="W73" s="971"/>
      <c r="X73" s="971"/>
      <c r="Y73" s="971"/>
      <c r="Z73" s="971"/>
      <c r="AA73" s="971">
        <v>82</v>
      </c>
      <c r="AB73" s="971"/>
      <c r="AC73" s="971"/>
      <c r="AD73" s="971"/>
      <c r="AE73" s="971"/>
      <c r="AF73" s="971">
        <v>82</v>
      </c>
      <c r="AG73" s="971"/>
      <c r="AH73" s="971"/>
      <c r="AI73" s="971"/>
      <c r="AJ73" s="971"/>
      <c r="AK73" s="971" t="s">
        <v>558</v>
      </c>
      <c r="AL73" s="971"/>
      <c r="AM73" s="971"/>
      <c r="AN73" s="971"/>
      <c r="AO73" s="971"/>
      <c r="AP73" s="971">
        <v>2005</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555</v>
      </c>
      <c r="C74" s="975"/>
      <c r="D74" s="975"/>
      <c r="E74" s="975"/>
      <c r="F74" s="975"/>
      <c r="G74" s="975"/>
      <c r="H74" s="975"/>
      <c r="I74" s="975"/>
      <c r="J74" s="975"/>
      <c r="K74" s="975"/>
      <c r="L74" s="975"/>
      <c r="M74" s="975"/>
      <c r="N74" s="975"/>
      <c r="O74" s="975"/>
      <c r="P74" s="976"/>
      <c r="Q74" s="977">
        <v>80</v>
      </c>
      <c r="R74" s="971"/>
      <c r="S74" s="971"/>
      <c r="T74" s="971"/>
      <c r="U74" s="971"/>
      <c r="V74" s="971">
        <v>77</v>
      </c>
      <c r="W74" s="971"/>
      <c r="X74" s="971"/>
      <c r="Y74" s="971"/>
      <c r="Z74" s="971"/>
      <c r="AA74" s="971">
        <v>2</v>
      </c>
      <c r="AB74" s="971"/>
      <c r="AC74" s="971"/>
      <c r="AD74" s="971"/>
      <c r="AE74" s="971"/>
      <c r="AF74" s="971">
        <v>2</v>
      </c>
      <c r="AG74" s="971"/>
      <c r="AH74" s="971"/>
      <c r="AI74" s="971"/>
      <c r="AJ74" s="971"/>
      <c r="AK74" s="971" t="s">
        <v>558</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556</v>
      </c>
      <c r="C75" s="975"/>
      <c r="D75" s="975"/>
      <c r="E75" s="975"/>
      <c r="F75" s="975"/>
      <c r="G75" s="975"/>
      <c r="H75" s="975"/>
      <c r="I75" s="975"/>
      <c r="J75" s="975"/>
      <c r="K75" s="975"/>
      <c r="L75" s="975"/>
      <c r="M75" s="975"/>
      <c r="N75" s="975"/>
      <c r="O75" s="975"/>
      <c r="P75" s="976"/>
      <c r="Q75" s="978">
        <v>171</v>
      </c>
      <c r="R75" s="979"/>
      <c r="S75" s="979"/>
      <c r="T75" s="979"/>
      <c r="U75" s="980"/>
      <c r="V75" s="981">
        <v>154</v>
      </c>
      <c r="W75" s="979"/>
      <c r="X75" s="979"/>
      <c r="Y75" s="979"/>
      <c r="Z75" s="980"/>
      <c r="AA75" s="981">
        <v>16</v>
      </c>
      <c r="AB75" s="979"/>
      <c r="AC75" s="979"/>
      <c r="AD75" s="979"/>
      <c r="AE75" s="980"/>
      <c r="AF75" s="981">
        <v>16</v>
      </c>
      <c r="AG75" s="979"/>
      <c r="AH75" s="979"/>
      <c r="AI75" s="979"/>
      <c r="AJ75" s="980"/>
      <c r="AK75" s="981" t="s">
        <v>558</v>
      </c>
      <c r="AL75" s="979"/>
      <c r="AM75" s="979"/>
      <c r="AN75" s="979"/>
      <c r="AO75" s="980"/>
      <c r="AP75" s="981" t="s">
        <v>558</v>
      </c>
      <c r="AQ75" s="979"/>
      <c r="AR75" s="979"/>
      <c r="AS75" s="979"/>
      <c r="AT75" s="980"/>
      <c r="AU75" s="981" t="s">
        <v>558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557</v>
      </c>
      <c r="C76" s="975"/>
      <c r="D76" s="975"/>
      <c r="E76" s="975"/>
      <c r="F76" s="975"/>
      <c r="G76" s="975"/>
      <c r="H76" s="975"/>
      <c r="I76" s="975"/>
      <c r="J76" s="975"/>
      <c r="K76" s="975"/>
      <c r="L76" s="975"/>
      <c r="M76" s="975"/>
      <c r="N76" s="975"/>
      <c r="O76" s="975"/>
      <c r="P76" s="976"/>
      <c r="Q76" s="978">
        <v>196156</v>
      </c>
      <c r="R76" s="979"/>
      <c r="S76" s="979"/>
      <c r="T76" s="979"/>
      <c r="U76" s="980"/>
      <c r="V76" s="981">
        <v>192212</v>
      </c>
      <c r="W76" s="979"/>
      <c r="X76" s="979"/>
      <c r="Y76" s="979"/>
      <c r="Z76" s="980"/>
      <c r="AA76" s="981">
        <v>3944</v>
      </c>
      <c r="AB76" s="979"/>
      <c r="AC76" s="979"/>
      <c r="AD76" s="979"/>
      <c r="AE76" s="980"/>
      <c r="AF76" s="981">
        <v>3944</v>
      </c>
      <c r="AG76" s="979"/>
      <c r="AH76" s="979"/>
      <c r="AI76" s="979"/>
      <c r="AJ76" s="980"/>
      <c r="AK76" s="981">
        <v>1663</v>
      </c>
      <c r="AL76" s="979"/>
      <c r="AM76" s="979"/>
      <c r="AN76" s="979"/>
      <c r="AO76" s="980"/>
      <c r="AP76" s="981" t="s">
        <v>558</v>
      </c>
      <c r="AQ76" s="979"/>
      <c r="AR76" s="979"/>
      <c r="AS76" s="979"/>
      <c r="AT76" s="980"/>
      <c r="AU76" s="981" t="s">
        <v>558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375</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4242</v>
      </c>
      <c r="AG88" s="959"/>
      <c r="AH88" s="959"/>
      <c r="AI88" s="959"/>
      <c r="AJ88" s="959"/>
      <c r="AK88" s="963"/>
      <c r="AL88" s="963"/>
      <c r="AM88" s="963"/>
      <c r="AN88" s="963"/>
      <c r="AO88" s="963"/>
      <c r="AP88" s="959">
        <v>3240</v>
      </c>
      <c r="AQ88" s="959"/>
      <c r="AR88" s="959"/>
      <c r="AS88" s="959"/>
      <c r="AT88" s="959"/>
      <c r="AU88" s="959">
        <v>639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180</v>
      </c>
      <c r="CS102" s="953"/>
      <c r="CT102" s="953"/>
      <c r="CU102" s="953"/>
      <c r="CV102" s="954"/>
      <c r="CW102" s="952">
        <v>28</v>
      </c>
      <c r="CX102" s="953"/>
      <c r="CY102" s="953"/>
      <c r="CZ102" s="953"/>
      <c r="DA102" s="954"/>
      <c r="DB102" s="952">
        <v>8</v>
      </c>
      <c r="DC102" s="953"/>
      <c r="DD102" s="953"/>
      <c r="DE102" s="953"/>
      <c r="DF102" s="954"/>
      <c r="DG102" s="952" t="s">
        <v>558</v>
      </c>
      <c r="DH102" s="953"/>
      <c r="DI102" s="953"/>
      <c r="DJ102" s="953"/>
      <c r="DK102" s="954"/>
      <c r="DL102" s="952">
        <v>1550</v>
      </c>
      <c r="DM102" s="953"/>
      <c r="DN102" s="953"/>
      <c r="DO102" s="953"/>
      <c r="DP102" s="954"/>
      <c r="DQ102" s="952">
        <v>155</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5980040</v>
      </c>
      <c r="AB110" s="889"/>
      <c r="AC110" s="889"/>
      <c r="AD110" s="889"/>
      <c r="AE110" s="890"/>
      <c r="AF110" s="891">
        <v>5699366</v>
      </c>
      <c r="AG110" s="889"/>
      <c r="AH110" s="889"/>
      <c r="AI110" s="889"/>
      <c r="AJ110" s="890"/>
      <c r="AK110" s="891">
        <v>5655510</v>
      </c>
      <c r="AL110" s="889"/>
      <c r="AM110" s="889"/>
      <c r="AN110" s="889"/>
      <c r="AO110" s="890"/>
      <c r="AP110" s="892">
        <v>21.2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48093628</v>
      </c>
      <c r="BR110" s="842"/>
      <c r="BS110" s="842"/>
      <c r="BT110" s="842"/>
      <c r="BU110" s="842"/>
      <c r="BV110" s="842">
        <v>44103787</v>
      </c>
      <c r="BW110" s="842"/>
      <c r="BX110" s="842"/>
      <c r="BY110" s="842"/>
      <c r="BZ110" s="842"/>
      <c r="CA110" s="842">
        <v>42608143</v>
      </c>
      <c r="CB110" s="842"/>
      <c r="CC110" s="842"/>
      <c r="CD110" s="842"/>
      <c r="CE110" s="842"/>
      <c r="CF110" s="866">
        <v>159.5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1282681</v>
      </c>
      <c r="BR111" s="817"/>
      <c r="BS111" s="817"/>
      <c r="BT111" s="817"/>
      <c r="BU111" s="817"/>
      <c r="BV111" s="817">
        <v>1338087</v>
      </c>
      <c r="BW111" s="817"/>
      <c r="BX111" s="817"/>
      <c r="BY111" s="817"/>
      <c r="BZ111" s="817"/>
      <c r="CA111" s="817">
        <v>8887</v>
      </c>
      <c r="CB111" s="817"/>
      <c r="CC111" s="817"/>
      <c r="CD111" s="817"/>
      <c r="CE111" s="817"/>
      <c r="CF111" s="875">
        <v>0</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10855212</v>
      </c>
      <c r="BR112" s="817"/>
      <c r="BS112" s="817"/>
      <c r="BT112" s="817"/>
      <c r="BU112" s="817"/>
      <c r="BV112" s="817">
        <v>8888855</v>
      </c>
      <c r="BW112" s="817"/>
      <c r="BX112" s="817"/>
      <c r="BY112" s="817"/>
      <c r="BZ112" s="817"/>
      <c r="CA112" s="817">
        <v>6326202</v>
      </c>
      <c r="CB112" s="817"/>
      <c r="CC112" s="817"/>
      <c r="CD112" s="817"/>
      <c r="CE112" s="817"/>
      <c r="CF112" s="875">
        <v>23.7</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1268793</v>
      </c>
      <c r="DH112" s="817"/>
      <c r="DI112" s="817"/>
      <c r="DJ112" s="817"/>
      <c r="DK112" s="817"/>
      <c r="DL112" s="817">
        <v>1326700</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1113673</v>
      </c>
      <c r="AB113" s="919"/>
      <c r="AC113" s="919"/>
      <c r="AD113" s="919"/>
      <c r="AE113" s="920"/>
      <c r="AF113" s="921">
        <v>1114820</v>
      </c>
      <c r="AG113" s="919"/>
      <c r="AH113" s="919"/>
      <c r="AI113" s="919"/>
      <c r="AJ113" s="920"/>
      <c r="AK113" s="921">
        <v>1172565</v>
      </c>
      <c r="AL113" s="919"/>
      <c r="AM113" s="919"/>
      <c r="AN113" s="919"/>
      <c r="AO113" s="920"/>
      <c r="AP113" s="922">
        <v>4.4000000000000004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587599</v>
      </c>
      <c r="BR113" s="817"/>
      <c r="BS113" s="817"/>
      <c r="BT113" s="817"/>
      <c r="BU113" s="817"/>
      <c r="BV113" s="817">
        <v>575922</v>
      </c>
      <c r="BW113" s="817"/>
      <c r="BX113" s="817"/>
      <c r="BY113" s="817"/>
      <c r="BZ113" s="817"/>
      <c r="CA113" s="817">
        <v>638749</v>
      </c>
      <c r="CB113" s="817"/>
      <c r="CC113" s="817"/>
      <c r="CD113" s="817"/>
      <c r="CE113" s="817"/>
      <c r="CF113" s="875">
        <v>2.4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109183</v>
      </c>
      <c r="AB114" s="780"/>
      <c r="AC114" s="780"/>
      <c r="AD114" s="780"/>
      <c r="AE114" s="781"/>
      <c r="AF114" s="782">
        <v>110977</v>
      </c>
      <c r="AG114" s="780"/>
      <c r="AH114" s="780"/>
      <c r="AI114" s="780"/>
      <c r="AJ114" s="781"/>
      <c r="AK114" s="782">
        <v>97903</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5790796</v>
      </c>
      <c r="BR114" s="817"/>
      <c r="BS114" s="817"/>
      <c r="BT114" s="817"/>
      <c r="BU114" s="817"/>
      <c r="BV114" s="817">
        <v>5933278</v>
      </c>
      <c r="BW114" s="817"/>
      <c r="BX114" s="817"/>
      <c r="BY114" s="817"/>
      <c r="BZ114" s="817"/>
      <c r="CA114" s="817">
        <v>5925341</v>
      </c>
      <c r="CB114" s="817"/>
      <c r="CC114" s="817"/>
      <c r="CD114" s="817"/>
      <c r="CE114" s="817"/>
      <c r="CF114" s="875">
        <v>22.2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7146</v>
      </c>
      <c r="AB115" s="919"/>
      <c r="AC115" s="919"/>
      <c r="AD115" s="919"/>
      <c r="AE115" s="920"/>
      <c r="AF115" s="921">
        <v>2500</v>
      </c>
      <c r="AG115" s="919"/>
      <c r="AH115" s="919"/>
      <c r="AI115" s="919"/>
      <c r="AJ115" s="920"/>
      <c r="AK115" s="921">
        <v>1329079</v>
      </c>
      <c r="AL115" s="919"/>
      <c r="AM115" s="919"/>
      <c r="AN115" s="919"/>
      <c r="AO115" s="920"/>
      <c r="AP115" s="922">
        <v>5</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155000</v>
      </c>
      <c r="BR115" s="817"/>
      <c r="BS115" s="817"/>
      <c r="BT115" s="817"/>
      <c r="BU115" s="817"/>
      <c r="BV115" s="817">
        <v>155577</v>
      </c>
      <c r="BW115" s="817"/>
      <c r="BX115" s="817"/>
      <c r="BY115" s="817"/>
      <c r="BZ115" s="817"/>
      <c r="CA115" s="817">
        <v>155000</v>
      </c>
      <c r="CB115" s="817"/>
      <c r="CC115" s="817"/>
      <c r="CD115" s="817"/>
      <c r="CE115" s="817"/>
      <c r="CF115" s="875">
        <v>0.6</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8388</v>
      </c>
      <c r="DH115" s="780"/>
      <c r="DI115" s="780"/>
      <c r="DJ115" s="780"/>
      <c r="DK115" s="781"/>
      <c r="DL115" s="782">
        <v>8387</v>
      </c>
      <c r="DM115" s="780"/>
      <c r="DN115" s="780"/>
      <c r="DO115" s="780"/>
      <c r="DP115" s="781"/>
      <c r="DQ115" s="782">
        <v>8387</v>
      </c>
      <c r="DR115" s="780"/>
      <c r="DS115" s="780"/>
      <c r="DT115" s="780"/>
      <c r="DU115" s="781"/>
      <c r="DV115" s="824">
        <v>0</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5500</v>
      </c>
      <c r="DH116" s="780"/>
      <c r="DI116" s="780"/>
      <c r="DJ116" s="780"/>
      <c r="DK116" s="781"/>
      <c r="DL116" s="782">
        <v>3000</v>
      </c>
      <c r="DM116" s="780"/>
      <c r="DN116" s="780"/>
      <c r="DO116" s="780"/>
      <c r="DP116" s="781"/>
      <c r="DQ116" s="782">
        <v>500</v>
      </c>
      <c r="DR116" s="780"/>
      <c r="DS116" s="780"/>
      <c r="DT116" s="780"/>
      <c r="DU116" s="781"/>
      <c r="DV116" s="824">
        <v>0</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7210042</v>
      </c>
      <c r="AB117" s="903"/>
      <c r="AC117" s="903"/>
      <c r="AD117" s="903"/>
      <c r="AE117" s="904"/>
      <c r="AF117" s="905">
        <v>6927663</v>
      </c>
      <c r="AG117" s="903"/>
      <c r="AH117" s="903"/>
      <c r="AI117" s="903"/>
      <c r="AJ117" s="904"/>
      <c r="AK117" s="905">
        <v>8255057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66764916</v>
      </c>
      <c r="BR119" s="845"/>
      <c r="BS119" s="845"/>
      <c r="BT119" s="845"/>
      <c r="BU119" s="845"/>
      <c r="BV119" s="845">
        <v>60995506</v>
      </c>
      <c r="BW119" s="845"/>
      <c r="BX119" s="845"/>
      <c r="BY119" s="845"/>
      <c r="BZ119" s="845"/>
      <c r="CA119" s="845">
        <v>55662322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25421412</v>
      </c>
      <c r="BR120" s="842"/>
      <c r="BS120" s="842"/>
      <c r="BT120" s="842"/>
      <c r="BU120" s="842"/>
      <c r="BV120" s="842">
        <v>24616904</v>
      </c>
      <c r="BW120" s="842"/>
      <c r="BX120" s="842"/>
      <c r="BY120" s="842"/>
      <c r="BZ120" s="842"/>
      <c r="CA120" s="842">
        <v>24047636</v>
      </c>
      <c r="CB120" s="842"/>
      <c r="CC120" s="842"/>
      <c r="CD120" s="842"/>
      <c r="CE120" s="842"/>
      <c r="CF120" s="866">
        <v>90</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6001017</v>
      </c>
      <c r="DH120" s="842"/>
      <c r="DI120" s="842"/>
      <c r="DJ120" s="842"/>
      <c r="DK120" s="842"/>
      <c r="DL120" s="842">
        <v>4149781</v>
      </c>
      <c r="DM120" s="842"/>
      <c r="DN120" s="842"/>
      <c r="DO120" s="842"/>
      <c r="DP120" s="842"/>
      <c r="DQ120" s="842">
        <v>4144112</v>
      </c>
      <c r="DR120" s="842"/>
      <c r="DS120" s="842"/>
      <c r="DT120" s="842"/>
      <c r="DU120" s="842"/>
      <c r="DV120" s="843">
        <v>15.5</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v>1326579</v>
      </c>
      <c r="AL121" s="780"/>
      <c r="AM121" s="780"/>
      <c r="AN121" s="780"/>
      <c r="AO121" s="781"/>
      <c r="AP121" s="824">
        <v>5</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2015086</v>
      </c>
      <c r="BR121" s="817"/>
      <c r="BS121" s="817"/>
      <c r="BT121" s="817"/>
      <c r="BU121" s="817"/>
      <c r="BV121" s="817">
        <v>1825121</v>
      </c>
      <c r="BW121" s="817"/>
      <c r="BX121" s="817"/>
      <c r="BY121" s="817"/>
      <c r="BZ121" s="817"/>
      <c r="CA121" s="817">
        <v>1747636</v>
      </c>
      <c r="CB121" s="817"/>
      <c r="CC121" s="817"/>
      <c r="CD121" s="817"/>
      <c r="CE121" s="817"/>
      <c r="CF121" s="875">
        <v>6.5</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816">
        <v>659120</v>
      </c>
      <c r="DH121" s="817"/>
      <c r="DI121" s="817"/>
      <c r="DJ121" s="817"/>
      <c r="DK121" s="817"/>
      <c r="DL121" s="817">
        <v>1064366</v>
      </c>
      <c r="DM121" s="817"/>
      <c r="DN121" s="817"/>
      <c r="DO121" s="817"/>
      <c r="DP121" s="817"/>
      <c r="DQ121" s="817">
        <v>1311401</v>
      </c>
      <c r="DR121" s="817"/>
      <c r="DS121" s="817"/>
      <c r="DT121" s="817"/>
      <c r="DU121" s="817"/>
      <c r="DV121" s="794">
        <v>4.9000000000000004</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54236594</v>
      </c>
      <c r="BR122" s="845"/>
      <c r="BS122" s="845"/>
      <c r="BT122" s="845"/>
      <c r="BU122" s="845"/>
      <c r="BV122" s="845">
        <v>50516733</v>
      </c>
      <c r="BW122" s="845"/>
      <c r="BX122" s="845"/>
      <c r="BY122" s="845"/>
      <c r="BZ122" s="845"/>
      <c r="CA122" s="845">
        <v>47783000</v>
      </c>
      <c r="CB122" s="845"/>
      <c r="CC122" s="845"/>
      <c r="CD122" s="845"/>
      <c r="CE122" s="845"/>
      <c r="CF122" s="846">
        <v>178.9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878595</v>
      </c>
      <c r="DH122" s="817"/>
      <c r="DI122" s="817"/>
      <c r="DJ122" s="817"/>
      <c r="DK122" s="817"/>
      <c r="DL122" s="817">
        <v>726459</v>
      </c>
      <c r="DM122" s="817"/>
      <c r="DN122" s="817"/>
      <c r="DO122" s="817"/>
      <c r="DP122" s="817"/>
      <c r="DQ122" s="817">
        <v>521032</v>
      </c>
      <c r="DR122" s="817"/>
      <c r="DS122" s="817"/>
      <c r="DT122" s="817"/>
      <c r="DU122" s="817"/>
      <c r="DV122" s="794">
        <v>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81673092</v>
      </c>
      <c r="BR123" s="833"/>
      <c r="BS123" s="833"/>
      <c r="BT123" s="833"/>
      <c r="BU123" s="833"/>
      <c r="BV123" s="833">
        <v>76958758</v>
      </c>
      <c r="BW123" s="833"/>
      <c r="BX123" s="833"/>
      <c r="BY123" s="833"/>
      <c r="BZ123" s="833"/>
      <c r="CA123" s="833">
        <v>73578272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384541</v>
      </c>
      <c r="DH123" s="780"/>
      <c r="DI123" s="780"/>
      <c r="DJ123" s="780"/>
      <c r="DK123" s="781"/>
      <c r="DL123" s="782">
        <v>358957</v>
      </c>
      <c r="DM123" s="780"/>
      <c r="DN123" s="780"/>
      <c r="DO123" s="780"/>
      <c r="DP123" s="781"/>
      <c r="DQ123" s="782">
        <v>349657</v>
      </c>
      <c r="DR123" s="780"/>
      <c r="DS123" s="780"/>
      <c r="DT123" s="780"/>
      <c r="DU123" s="781"/>
      <c r="DV123" s="824">
        <v>1.3</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2931939</v>
      </c>
      <c r="DH124" s="764"/>
      <c r="DI124" s="764"/>
      <c r="DJ124" s="764"/>
      <c r="DK124" s="765"/>
      <c r="DL124" s="766">
        <v>2589292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7095</v>
      </c>
      <c r="AB126" s="780"/>
      <c r="AC126" s="780"/>
      <c r="AD126" s="780"/>
      <c r="AE126" s="781"/>
      <c r="AF126" s="782">
        <v>2500</v>
      </c>
      <c r="AG126" s="780"/>
      <c r="AH126" s="780"/>
      <c r="AI126" s="780"/>
      <c r="AJ126" s="781"/>
      <c r="AK126" s="782">
        <v>2500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51</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181840</v>
      </c>
      <c r="AB128" s="801"/>
      <c r="AC128" s="801"/>
      <c r="AD128" s="801"/>
      <c r="AE128" s="802"/>
      <c r="AF128" s="803">
        <v>211719</v>
      </c>
      <c r="AG128" s="801"/>
      <c r="AH128" s="801"/>
      <c r="AI128" s="801"/>
      <c r="AJ128" s="802"/>
      <c r="AK128" s="803">
        <v>219687</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11.71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155000</v>
      </c>
      <c r="DH128" s="791"/>
      <c r="DI128" s="791"/>
      <c r="DJ128" s="791"/>
      <c r="DK128" s="791"/>
      <c r="DL128" s="791">
        <v>155577</v>
      </c>
      <c r="DM128" s="791"/>
      <c r="DN128" s="791"/>
      <c r="DO128" s="791"/>
      <c r="DP128" s="791"/>
      <c r="DQ128" s="791">
        <v>155000</v>
      </c>
      <c r="DR128" s="791"/>
      <c r="DS128" s="791"/>
      <c r="DT128" s="791"/>
      <c r="DU128" s="791"/>
      <c r="DV128" s="792">
        <v>0.6</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31140241</v>
      </c>
      <c r="AB129" s="780"/>
      <c r="AC129" s="780"/>
      <c r="AD129" s="780"/>
      <c r="AE129" s="781"/>
      <c r="AF129" s="782">
        <v>31544854</v>
      </c>
      <c r="AG129" s="780"/>
      <c r="AH129" s="780"/>
      <c r="AI129" s="780"/>
      <c r="AJ129" s="781"/>
      <c r="AK129" s="782">
        <v>32100795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16.71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5726923</v>
      </c>
      <c r="AB130" s="780"/>
      <c r="AC130" s="780"/>
      <c r="AD130" s="780"/>
      <c r="AE130" s="781"/>
      <c r="AF130" s="782">
        <v>5454321</v>
      </c>
      <c r="AG130" s="780"/>
      <c r="AH130" s="780"/>
      <c r="AI130" s="780"/>
      <c r="AJ130" s="781"/>
      <c r="AK130" s="782">
        <v>5386928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25413318</v>
      </c>
      <c r="AB131" s="764"/>
      <c r="AC131" s="764"/>
      <c r="AD131" s="764"/>
      <c r="AE131" s="765"/>
      <c r="AF131" s="766">
        <v>26090533</v>
      </c>
      <c r="AG131" s="764"/>
      <c r="AH131" s="764"/>
      <c r="AI131" s="764"/>
      <c r="AJ131" s="765"/>
      <c r="AK131" s="766">
        <v>26713867</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5.1204608540000001</v>
      </c>
      <c r="AB132" s="745"/>
      <c r="AC132" s="745"/>
      <c r="AD132" s="745"/>
      <c r="AE132" s="746"/>
      <c r="AF132" s="747">
        <v>4.8355585530000003</v>
      </c>
      <c r="AG132" s="745"/>
      <c r="AH132" s="745"/>
      <c r="AI132" s="745"/>
      <c r="AJ132" s="746"/>
      <c r="AK132" s="747">
        <v>9.9141094019999993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7.3</v>
      </c>
      <c r="AB133" s="724"/>
      <c r="AC133" s="724"/>
      <c r="AD133" s="724"/>
      <c r="AE133" s="725"/>
      <c r="AF133" s="723">
        <v>6</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Et0vEYkjeetHy8ASpscru9oi2oH2RLp6XhKLPpnXMXTrEkEDRIiE6ffrdSC5PefZxs+h912hUz3m1mcMkIf0g==" saltValue="dzvU10Oc2UYYTn+fHxT6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Nd+CwJPPOWF66PJFxG2XGN8B20VU+J8cuYclihuw5WhE0ojoFSk8rlWMjz83CDLWd5tBNRj76MHxJHl7yPilg==" saltValue="2lqShiJE+Bf4MHAEKbNM8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R0xLwf2jI8bmFdQRoJP7/fTH/sKpxgPKKUW8E3KOmQwhdriB2uLpjnNRZL4h3yPlbAVYUj+6al4yHg0zOj6nw==" saltValue="04n+S+P6ipYISGX+OmZl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485</v>
      </c>
      <c r="AL9" s="1134"/>
      <c r="AM9" s="1134"/>
      <c r="AN9" s="1135"/>
      <c r="AO9" s="269">
        <v>10118794</v>
      </c>
      <c r="AP9" s="269">
        <v>90875</v>
      </c>
      <c r="AQ9" s="270">
        <v>74190</v>
      </c>
      <c r="AR9" s="271">
        <v>22.5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486</v>
      </c>
      <c r="AL10" s="1134"/>
      <c r="AM10" s="1134"/>
      <c r="AN10" s="1135"/>
      <c r="AO10" s="272">
        <v>1197232</v>
      </c>
      <c r="AP10" s="272">
        <v>10752</v>
      </c>
      <c r="AQ10" s="273">
        <v>4494</v>
      </c>
      <c r="AR10" s="274">
        <v>139.30000000000001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487</v>
      </c>
      <c r="AL11" s="1134"/>
      <c r="AM11" s="1134"/>
      <c r="AN11" s="1135"/>
      <c r="AO11" s="272" t="s">
        <v>488</v>
      </c>
      <c r="AP11" s="272" t="s">
        <v>488</v>
      </c>
      <c r="AQ11" s="273">
        <v>2274</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489</v>
      </c>
      <c r="AL12" s="1134"/>
      <c r="AM12" s="1134"/>
      <c r="AN12" s="1135"/>
      <c r="AO12" s="272" t="s">
        <v>488</v>
      </c>
      <c r="AP12" s="272" t="s">
        <v>488</v>
      </c>
      <c r="AQ12" s="273">
        <v>23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490</v>
      </c>
      <c r="AL13" s="1134"/>
      <c r="AM13" s="1134"/>
      <c r="AN13" s="1135"/>
      <c r="AO13" s="272">
        <v>416853</v>
      </c>
      <c r="AP13" s="272">
        <v>3744</v>
      </c>
      <c r="AQ13" s="273">
        <v>2538</v>
      </c>
      <c r="AR13" s="274">
        <v>47.5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491</v>
      </c>
      <c r="AL14" s="1134"/>
      <c r="AM14" s="1134"/>
      <c r="AN14" s="1135"/>
      <c r="AO14" s="272">
        <v>150492</v>
      </c>
      <c r="AP14" s="272">
        <v>1352</v>
      </c>
      <c r="AQ14" s="273">
        <v>2009</v>
      </c>
      <c r="AR14" s="274">
        <v>-32.700000000000003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492</v>
      </c>
      <c r="AL15" s="1137"/>
      <c r="AM15" s="1137"/>
      <c r="AN15" s="1138"/>
      <c r="AO15" s="272">
        <v>-569519</v>
      </c>
      <c r="AP15" s="272">
        <v>-5115</v>
      </c>
      <c r="AQ15" s="273">
        <v>-4396</v>
      </c>
      <c r="AR15" s="274">
        <v>16.399999999999999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11313852</v>
      </c>
      <c r="AP16" s="272">
        <v>101607</v>
      </c>
      <c r="AQ16" s="273">
        <v>81133</v>
      </c>
      <c r="AR16" s="274">
        <v>25.2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497</v>
      </c>
      <c r="AL21" s="1140"/>
      <c r="AM21" s="1140"/>
      <c r="AN21" s="1141"/>
      <c r="AO21" s="285">
        <v>8.57</v>
      </c>
      <c r="AP21" s="286">
        <v>7.09</v>
      </c>
      <c r="AQ21" s="287">
        <v>1.48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498</v>
      </c>
      <c r="AL22" s="1140"/>
      <c r="AM22" s="1140"/>
      <c r="AN22" s="1141"/>
      <c r="AO22" s="290">
        <v>100.3</v>
      </c>
      <c r="AP22" s="291">
        <v>99.1</v>
      </c>
      <c r="AQ22" s="292">
        <v>1.2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2" t="s">
        <v>499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502</v>
      </c>
      <c r="AL32" s="1124"/>
      <c r="AM32" s="1124"/>
      <c r="AN32" s="1125"/>
      <c r="AO32" s="300">
        <v>5655510</v>
      </c>
      <c r="AP32" s="300">
        <v>50791</v>
      </c>
      <c r="AQ32" s="301">
        <v>38069</v>
      </c>
      <c r="AR32" s="302">
        <v>33.4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503</v>
      </c>
      <c r="AL33" s="1124"/>
      <c r="AM33" s="1124"/>
      <c r="AN33" s="1125"/>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504</v>
      </c>
      <c r="AL34" s="1124"/>
      <c r="AM34" s="1124"/>
      <c r="AN34" s="1125"/>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505</v>
      </c>
      <c r="AL35" s="1124"/>
      <c r="AM35" s="1124"/>
      <c r="AN35" s="1125"/>
      <c r="AO35" s="300">
        <v>1172565</v>
      </c>
      <c r="AP35" s="300">
        <v>10531</v>
      </c>
      <c r="AQ35" s="301">
        <v>11274</v>
      </c>
      <c r="AR35" s="302">
        <v>-6.6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506</v>
      </c>
      <c r="AL36" s="1124"/>
      <c r="AM36" s="1124"/>
      <c r="AN36" s="1125"/>
      <c r="AO36" s="300">
        <v>97903</v>
      </c>
      <c r="AP36" s="300">
        <v>879</v>
      </c>
      <c r="AQ36" s="301">
        <v>1710</v>
      </c>
      <c r="AR36" s="302">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507</v>
      </c>
      <c r="AL37" s="1124"/>
      <c r="AM37" s="1124"/>
      <c r="AN37" s="1125"/>
      <c r="AO37" s="300">
        <v>1329079</v>
      </c>
      <c r="AP37" s="300">
        <v>11936</v>
      </c>
      <c r="AQ37" s="301">
        <v>731</v>
      </c>
      <c r="AR37" s="302">
        <v>1532.8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508</v>
      </c>
      <c r="AL38" s="1127"/>
      <c r="AM38" s="1127"/>
      <c r="AN38" s="1128"/>
      <c r="AO38" s="303" t="s">
        <v>488</v>
      </c>
      <c r="AP38" s="303" t="s">
        <v>488</v>
      </c>
      <c r="AQ38" s="304">
        <v>1</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509</v>
      </c>
      <c r="AL39" s="1127"/>
      <c r="AM39" s="1127"/>
      <c r="AN39" s="1128"/>
      <c r="AO39" s="300">
        <v>-219687</v>
      </c>
      <c r="AP39" s="300">
        <v>-1973</v>
      </c>
      <c r="AQ39" s="301">
        <v>-7408</v>
      </c>
      <c r="AR39" s="302">
        <v>-73.400000000000006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510</v>
      </c>
      <c r="AL40" s="1124"/>
      <c r="AM40" s="1124"/>
      <c r="AN40" s="1125"/>
      <c r="AO40" s="300">
        <v>-5386928</v>
      </c>
      <c r="AP40" s="300">
        <v>-48379</v>
      </c>
      <c r="AQ40" s="301">
        <v>-32910</v>
      </c>
      <c r="AR40" s="302">
        <v>47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2648442</v>
      </c>
      <c r="AP41" s="300">
        <v>23785</v>
      </c>
      <c r="AQ41" s="301">
        <v>11466</v>
      </c>
      <c r="AR41" s="302">
        <v>107.4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480</v>
      </c>
      <c r="AN49" s="1118" t="s">
        <v>513</v>
      </c>
      <c r="AO49" s="1119"/>
      <c r="AP49" s="1119"/>
      <c r="AQ49" s="1119"/>
      <c r="AR49" s="112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6567881</v>
      </c>
      <c r="AN51" s="322">
        <v>57794</v>
      </c>
      <c r="AO51" s="323">
        <v>16.8</v>
      </c>
      <c r="AP51" s="324">
        <v>56416</v>
      </c>
      <c r="AQ51" s="325">
        <v>-15</v>
      </c>
      <c r="AR51" s="326">
        <v>31.8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2317825</v>
      </c>
      <c r="AN52" s="330">
        <v>20396</v>
      </c>
      <c r="AO52" s="331">
        <v>2</v>
      </c>
      <c r="AP52" s="332">
        <v>32623</v>
      </c>
      <c r="AQ52" s="333">
        <v>-5.5</v>
      </c>
      <c r="AR52" s="334">
        <v>7.5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4729763</v>
      </c>
      <c r="AN53" s="322">
        <v>41852</v>
      </c>
      <c r="AO53" s="323">
        <v>-27.6</v>
      </c>
      <c r="AP53" s="324">
        <v>49217</v>
      </c>
      <c r="AQ53" s="325">
        <v>-12.8</v>
      </c>
      <c r="AR53" s="326">
        <v>-14.8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1589896</v>
      </c>
      <c r="AN54" s="330">
        <v>14068</v>
      </c>
      <c r="AO54" s="331">
        <v>-31</v>
      </c>
      <c r="AP54" s="332">
        <v>27232</v>
      </c>
      <c r="AQ54" s="333">
        <v>-16.5</v>
      </c>
      <c r="AR54" s="334">
        <v>-14.5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3558978</v>
      </c>
      <c r="AN55" s="322">
        <v>31611</v>
      </c>
      <c r="AO55" s="323">
        <v>-24.5</v>
      </c>
      <c r="AP55" s="324">
        <v>49211</v>
      </c>
      <c r="AQ55" s="325">
        <v>0</v>
      </c>
      <c r="AR55" s="326">
        <v>-24.5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1536820</v>
      </c>
      <c r="AN56" s="330">
        <v>13650</v>
      </c>
      <c r="AO56" s="331">
        <v>-3</v>
      </c>
      <c r="AP56" s="332">
        <v>28367</v>
      </c>
      <c r="AQ56" s="333">
        <v>4.2</v>
      </c>
      <c r="AR56" s="334">
        <v>-7.2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3607770</v>
      </c>
      <c r="AN57" s="322">
        <v>32194</v>
      </c>
      <c r="AO57" s="323">
        <v>1.8</v>
      </c>
      <c r="AP57" s="324">
        <v>51738</v>
      </c>
      <c r="AQ57" s="325">
        <v>5.0999999999999996</v>
      </c>
      <c r="AR57" s="326">
        <v>-3.3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1988285</v>
      </c>
      <c r="AN58" s="330">
        <v>17742</v>
      </c>
      <c r="AO58" s="331">
        <v>30</v>
      </c>
      <c r="AP58" s="332">
        <v>30360</v>
      </c>
      <c r="AQ58" s="333">
        <v>7</v>
      </c>
      <c r="AR58" s="334">
        <v>23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6851720</v>
      </c>
      <c r="AN59" s="322">
        <v>61534</v>
      </c>
      <c r="AO59" s="323">
        <v>91.1</v>
      </c>
      <c r="AP59" s="324">
        <v>67158</v>
      </c>
      <c r="AQ59" s="325">
        <v>29.8</v>
      </c>
      <c r="AR59" s="326">
        <v>61.3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3895637</v>
      </c>
      <c r="AN60" s="330">
        <v>34986</v>
      </c>
      <c r="AO60" s="331">
        <v>97.2</v>
      </c>
      <c r="AP60" s="332">
        <v>42077</v>
      </c>
      <c r="AQ60" s="333">
        <v>38.6</v>
      </c>
      <c r="AR60" s="334">
        <v>58.6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5063222</v>
      </c>
      <c r="AN61" s="337">
        <v>44997</v>
      </c>
      <c r="AO61" s="338">
        <v>11.5</v>
      </c>
      <c r="AP61" s="339">
        <v>54748</v>
      </c>
      <c r="AQ61" s="340">
        <v>1.4</v>
      </c>
      <c r="AR61" s="326">
        <v>10.1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2265693</v>
      </c>
      <c r="AN62" s="330">
        <v>20168</v>
      </c>
      <c r="AO62" s="331">
        <v>19</v>
      </c>
      <c r="AP62" s="332">
        <v>32132</v>
      </c>
      <c r="AQ62" s="333">
        <v>5.6</v>
      </c>
      <c r="AR62" s="334">
        <v>13.4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CkaLkkNWpNPoBZkSSUrgTp7OjrD5BFFP+8WkR7ZZI3i/sB1orC9QSmc+oOlxNCwRpAPRwIL4mTY6Ri6gXy0PGQ==" saltValue="v/Y0HDtKIuD8GvsmRozw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hBd9WBJtB8+nVx3x9uD8uqmjCSCoykwurrv8KUpJsbkPN0qMCZ8OaFcO/kfrxe6PMGxziFs9VZksOito6dtokA==" saltValue="NcCx5W9FFKnycfKr1Lzn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jvkbSi7/IxSbZi0XJvD97JMgLPua1j7JtaApxTO/MthnyNBufNKNzR6wW5x5YJr5yCUDu2DgJ8WqLL/mkaJzZg==" saltValue="O274/FBZQaFEfj1/qpPH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42" t="s">
        <v>3</v>
      </c>
      <c r="D47" s="1142"/>
      <c r="E47" s="1143"/>
      <c r="F47" s="11">
        <v>17.97</v>
      </c>
      <c r="G47" s="12">
        <v>19.61</v>
      </c>
      <c r="H47" s="12">
        <v>24.39</v>
      </c>
      <c r="I47" s="12">
        <v>21.25</v>
      </c>
      <c r="J47" s="13">
        <v>19.36</v>
      </c>
    </row>
    <row r="48" spans="2:10" ht="57.75" customHeight="1" x14ac:dyDescent="0.2">
      <c r="B48" s="14"/>
      <c r="C48" s="1144" t="s">
        <v>4</v>
      </c>
      <c r="D48" s="1144"/>
      <c r="E48" s="1145"/>
      <c r="F48" s="15">
        <v>5.48</v>
      </c>
      <c r="G48" s="16">
        <v>6.72</v>
      </c>
      <c r="H48" s="16">
        <v>4.72</v>
      </c>
      <c r="I48" s="16">
        <v>4.8899999999999997</v>
      </c>
      <c r="J48" s="17">
        <v>4.8899999999999997</v>
      </c>
    </row>
    <row r="49" spans="2:10" ht="57.75" customHeight="1" thickBot="1" x14ac:dyDescent="0.25">
      <c r="B49" s="18"/>
      <c r="C49" s="1146" t="s">
        <v>5</v>
      </c>
      <c r="D49" s="1146"/>
      <c r="E49" s="1147"/>
      <c r="F49" s="19">
        <v>0.45</v>
      </c>
      <c r="G49" s="20">
        <v>3.45</v>
      </c>
      <c r="H49" s="20">
        <v>2.23</v>
      </c>
      <c r="I49" s="20" t="s">
        <v>532</v>
      </c>
      <c r="J49" s="21" t="s">
        <v>533</v>
      </c>
    </row>
    <row r="50" spans="2:10" ht="13" x14ac:dyDescent="0.2"/>
  </sheetData>
  <sheetProtection algorithmName="SHA-512" hashValue="PKplrEKCNUeeRH44FCFpJcLib/12pcMt8sq30bQAWbii0Wl7NqbeLyZ/dh7u1aB2kdWZS41tNyTIPYvH4ZmfKg==" saltValue="PuksxdRlgbAdqqrE/AF7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2026-03-19T05:55:24Z</cp:lastPrinted>
  <dcterms:created xsi:type="dcterms:W3CDTF">2026-02-23T07:27:23Z</dcterms:created>
  <dcterms:modified xsi:type="dcterms:W3CDTF">2026-03-26T08:15:40Z</dcterms:modified>
  <cp:category/>
</cp:coreProperties>
</file>