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520" tabRatio="681" activeTab="0"/>
  </bookViews>
  <sheets>
    <sheet name="47ちょこっとバス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'47ちょこっとバス'!$A$1:$I$25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<sst xmlns="http://schemas.openxmlformats.org/spreadsheetml/2006/main" count="43" uniqueCount="33">
  <si>
    <t>路線名</t>
  </si>
  <si>
    <t>４月</t>
  </si>
  <si>
    <t>５月</t>
  </si>
  <si>
    <t>６月</t>
  </si>
  <si>
    <t>７月</t>
  </si>
  <si>
    <t>８月</t>
  </si>
  <si>
    <t>９月</t>
  </si>
  <si>
    <t>１０月</t>
  </si>
  <si>
    <t>１２月</t>
  </si>
  <si>
    <t>１月</t>
  </si>
  <si>
    <t>２月</t>
  </si>
  <si>
    <t>３月</t>
  </si>
  <si>
    <t>市原線</t>
  </si>
  <si>
    <t>政所線</t>
  </si>
  <si>
    <t>湖東線</t>
  </si>
  <si>
    <t>沖野玉緒線</t>
  </si>
  <si>
    <t>市辺上平木線</t>
  </si>
  <si>
    <t>合　計</t>
  </si>
  <si>
    <t>４７　ちょこっとバスの乗車人員数</t>
  </si>
  <si>
    <t>（つづき）</t>
  </si>
  <si>
    <t>１１月</t>
  </si>
  <si>
    <t>単位：人</t>
  </si>
  <si>
    <t>※１月１日～３日は運休のため、１年を362日で計算しています。</t>
  </si>
  <si>
    <t>愛東線</t>
  </si>
  <si>
    <t>南部御園線</t>
  </si>
  <si>
    <t>大中線</t>
  </si>
  <si>
    <t>（参考）
平成23年度合計</t>
  </si>
  <si>
    <t>平成24年度
一日平均</t>
  </si>
  <si>
    <t>平成24年度
一便平均</t>
  </si>
  <si>
    <t>資料：交通政策課（平成24年度中）</t>
  </si>
  <si>
    <t>※市辺上平線は１日0.5便の運行です。</t>
  </si>
  <si>
    <t>※</t>
  </si>
  <si>
    <t>平成24年度
合計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</si>
</sst>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#,###,##0;&quot;-&quot;###,###,###,###,##0"/>
    <numFmt numFmtId="177" formatCode="###,###,###,##0;&quot;-&quot;##,###,###,##0"/>
    <numFmt numFmtId="178" formatCode="##,###,###,##0;&quot;-&quot;#,###,###,##0"/>
    <numFmt numFmtId="179" formatCode="##0.0;&quot;-&quot;#0.0"/>
    <numFmt numFmtId="180" formatCode="#0.0;&quot;-&quot;0.0"/>
    <numFmt numFmtId="181" formatCode="#,##0.00_);[Red]\(#,##0.00\)"/>
    <numFmt numFmtId="182" formatCode="#,##0_ "/>
    <numFmt numFmtId="183" formatCode="#,##0.00_ "/>
    <numFmt numFmtId="184" formatCode="#,##0.0_ "/>
    <numFmt numFmtId="185" formatCode="#,##0_);[Red]\(#,##0\)"/>
    <numFmt numFmtId="186" formatCode="#,##0.0_);[Red]\(#,##0.0\)"/>
    <numFmt numFmtId="187" formatCode="#,##0_ ;[Red]\-#,##0\ 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%"/>
    <numFmt numFmtId="193" formatCode="0.0_);[Red]\(0.0\)"/>
  </numFmts>
  <fonts count="43">
    <font>
      <sz val="9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double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0" xfId="61" applyFont="1" applyAlignment="1">
      <alignment vertical="center"/>
      <protection/>
    </xf>
    <xf numFmtId="0" fontId="7" fillId="0" borderId="0" xfId="61" applyFont="1" applyAlignment="1">
      <alignment horizontal="left" vertical="center"/>
      <protection/>
    </xf>
    <xf numFmtId="0" fontId="5" fillId="0" borderId="10" xfId="61" applyFont="1" applyBorder="1" applyAlignment="1">
      <alignment vertical="center"/>
      <protection/>
    </xf>
    <xf numFmtId="0" fontId="5" fillId="0" borderId="11" xfId="61" applyFont="1" applyBorder="1" applyAlignment="1">
      <alignment horizontal="left" vertical="center"/>
      <protection/>
    </xf>
    <xf numFmtId="0" fontId="8" fillId="0" borderId="0" xfId="61" applyFont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5" fillId="0" borderId="11" xfId="61" applyFont="1" applyBorder="1" applyAlignment="1">
      <alignment vertical="center"/>
      <protection/>
    </xf>
    <xf numFmtId="185" fontId="6" fillId="0" borderId="12" xfId="49" applyNumberFormat="1" applyFont="1" applyBorder="1" applyAlignment="1">
      <alignment horizontal="right" vertical="center"/>
    </xf>
    <xf numFmtId="185" fontId="6" fillId="0" borderId="12" xfId="49" applyNumberFormat="1" applyFont="1" applyBorder="1" applyAlignment="1">
      <alignment vertical="center"/>
    </xf>
    <xf numFmtId="185" fontId="6" fillId="0" borderId="12" xfId="0" applyNumberFormat="1" applyFont="1" applyBorder="1" applyAlignment="1">
      <alignment vertical="center"/>
    </xf>
    <xf numFmtId="0" fontId="6" fillId="33" borderId="12" xfId="61" applyFont="1" applyFill="1" applyBorder="1" applyAlignment="1">
      <alignment horizontal="center" vertical="center"/>
      <protection/>
    </xf>
    <xf numFmtId="38" fontId="6" fillId="33" borderId="12" xfId="49" applyFont="1" applyFill="1" applyBorder="1" applyAlignment="1">
      <alignment horizontal="center" vertical="center"/>
    </xf>
    <xf numFmtId="186" fontId="6" fillId="0" borderId="12" xfId="49" applyNumberFormat="1" applyFont="1" applyBorder="1" applyAlignment="1">
      <alignment vertical="center"/>
    </xf>
    <xf numFmtId="0" fontId="4" fillId="33" borderId="12" xfId="61" applyFont="1" applyFill="1" applyBorder="1" applyAlignment="1">
      <alignment horizontal="center" vertical="center" wrapText="1"/>
      <protection/>
    </xf>
    <xf numFmtId="0" fontId="6" fillId="33" borderId="13" xfId="61" applyFont="1" applyFill="1" applyBorder="1" applyAlignment="1">
      <alignment horizontal="center" vertical="center"/>
      <protection/>
    </xf>
    <xf numFmtId="185" fontId="6" fillId="0" borderId="13" xfId="61" applyNumberFormat="1" applyFont="1" applyBorder="1" applyAlignment="1">
      <alignment horizontal="right" vertical="center"/>
      <protection/>
    </xf>
    <xf numFmtId="38" fontId="6" fillId="33" borderId="14" xfId="49" applyFont="1" applyFill="1" applyBorder="1" applyAlignment="1">
      <alignment horizontal="center" vertical="center"/>
    </xf>
    <xf numFmtId="185" fontId="6" fillId="0" borderId="14" xfId="49" applyNumberFormat="1" applyFont="1" applyBorder="1" applyAlignment="1">
      <alignment horizontal="right" vertical="center"/>
    </xf>
    <xf numFmtId="185" fontId="6" fillId="0" borderId="14" xfId="49" applyNumberFormat="1" applyFont="1" applyBorder="1" applyAlignment="1">
      <alignment vertical="center"/>
    </xf>
    <xf numFmtId="185" fontId="6" fillId="0" borderId="14" xfId="0" applyNumberFormat="1" applyFont="1" applyBorder="1" applyAlignment="1">
      <alignment vertical="center"/>
    </xf>
    <xf numFmtId="0" fontId="4" fillId="33" borderId="15" xfId="61" applyFont="1" applyFill="1" applyBorder="1" applyAlignment="1">
      <alignment horizontal="center" vertical="center" wrapText="1"/>
      <protection/>
    </xf>
    <xf numFmtId="0" fontId="4" fillId="33" borderId="16" xfId="61" applyFont="1" applyFill="1" applyBorder="1" applyAlignment="1">
      <alignment horizontal="center" vertical="center" wrapText="1"/>
      <protection/>
    </xf>
    <xf numFmtId="185" fontId="6" fillId="0" borderId="16" xfId="49" applyNumberFormat="1" applyFont="1" applyBorder="1" applyAlignment="1">
      <alignment vertical="center"/>
    </xf>
    <xf numFmtId="185" fontId="6" fillId="0" borderId="17" xfId="49" applyNumberFormat="1" applyFont="1" applyBorder="1" applyAlignment="1">
      <alignment vertical="center"/>
    </xf>
    <xf numFmtId="186" fontId="6" fillId="0" borderId="15" xfId="49" applyNumberFormat="1" applyFont="1" applyBorder="1" applyAlignment="1">
      <alignment vertical="center"/>
    </xf>
    <xf numFmtId="0" fontId="4" fillId="33" borderId="18" xfId="61" applyFont="1" applyFill="1" applyBorder="1" applyAlignment="1">
      <alignment horizontal="center" vertical="center" wrapText="1"/>
      <protection/>
    </xf>
    <xf numFmtId="185" fontId="6" fillId="0" borderId="18" xfId="49" applyNumberFormat="1" applyFont="1" applyBorder="1" applyAlignment="1">
      <alignment vertical="center"/>
    </xf>
    <xf numFmtId="185" fontId="6" fillId="0" borderId="19" xfId="49" applyNumberFormat="1" applyFont="1" applyBorder="1" applyAlignment="1">
      <alignment vertical="center"/>
    </xf>
    <xf numFmtId="182" fontId="6" fillId="0" borderId="20" xfId="49" applyNumberFormat="1" applyFont="1" applyBorder="1" applyAlignment="1">
      <alignment vertical="center"/>
    </xf>
    <xf numFmtId="182" fontId="6" fillId="0" borderId="20" xfId="49" applyNumberFormat="1" applyFont="1" applyFill="1" applyBorder="1" applyAlignment="1">
      <alignment vertical="center"/>
    </xf>
    <xf numFmtId="0" fontId="7" fillId="0" borderId="0" xfId="61" applyFont="1" applyAlignment="1">
      <alignment horizontal="right" vertical="center"/>
      <protection/>
    </xf>
    <xf numFmtId="186" fontId="6" fillId="0" borderId="21" xfId="49" applyNumberFormat="1" applyFont="1" applyBorder="1" applyAlignment="1">
      <alignment vertical="center"/>
    </xf>
    <xf numFmtId="182" fontId="6" fillId="0" borderId="14" xfId="49" applyNumberFormat="1" applyFont="1" applyBorder="1" applyAlignment="1">
      <alignment vertical="center"/>
    </xf>
    <xf numFmtId="186" fontId="6" fillId="0" borderId="22" xfId="49" applyNumberFormat="1" applyFont="1" applyBorder="1" applyAlignment="1">
      <alignment vertical="center"/>
    </xf>
    <xf numFmtId="186" fontId="6" fillId="0" borderId="23" xfId="49" applyNumberFormat="1" applyFont="1" applyBorder="1" applyAlignment="1">
      <alignment vertical="center"/>
    </xf>
    <xf numFmtId="0" fontId="8" fillId="0" borderId="0" xfId="6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9ちょこっとバスの状況（角能含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showGridLines="0" tabSelected="1" zoomScaleSheetLayoutView="115" zoomScalePageLayoutView="0" workbookViewId="0" topLeftCell="A1">
      <selection activeCell="C4" sqref="C4"/>
    </sheetView>
  </sheetViews>
  <sheetFormatPr defaultColWidth="12.00390625" defaultRowHeight="12"/>
  <cols>
    <col min="1" max="1" width="17.125" style="1" customWidth="1"/>
    <col min="2" max="9" width="10.875" style="1" customWidth="1"/>
    <col min="10" max="11" width="9.375" style="1" customWidth="1"/>
    <col min="12" max="12" width="10.375" style="1" bestFit="1" customWidth="1"/>
    <col min="13" max="14" width="9.375" style="1" customWidth="1"/>
    <col min="15" max="77" width="2.50390625" style="1" customWidth="1"/>
    <col min="78" max="16384" width="12.00390625" style="1" customWidth="1"/>
  </cols>
  <sheetData>
    <row r="1" spans="1:14" ht="24" customHeight="1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5"/>
      <c r="K1" s="5"/>
      <c r="L1" s="5"/>
      <c r="M1" s="5"/>
      <c r="N1" s="5"/>
    </row>
    <row r="2" spans="1:9" ht="12.75" customHeight="1">
      <c r="A2" s="4"/>
      <c r="B2" s="4"/>
      <c r="C2" s="4"/>
      <c r="D2" s="4"/>
      <c r="E2" s="4"/>
      <c r="I2" s="31" t="s">
        <v>21</v>
      </c>
    </row>
    <row r="3" spans="1:9" ht="18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20</v>
      </c>
    </row>
    <row r="4" spans="1:9" ht="18" customHeight="1">
      <c r="A4" s="11" t="s">
        <v>12</v>
      </c>
      <c r="B4" s="8">
        <v>1993</v>
      </c>
      <c r="C4" s="8">
        <v>2004</v>
      </c>
      <c r="D4" s="8">
        <v>2146</v>
      </c>
      <c r="E4" s="9">
        <v>2342</v>
      </c>
      <c r="F4" s="10">
        <v>2265</v>
      </c>
      <c r="G4" s="9">
        <v>1889</v>
      </c>
      <c r="H4" s="9">
        <v>2264</v>
      </c>
      <c r="I4" s="9">
        <v>2226</v>
      </c>
    </row>
    <row r="5" spans="1:9" ht="18" customHeight="1">
      <c r="A5" s="11" t="s">
        <v>13</v>
      </c>
      <c r="B5" s="8">
        <v>505</v>
      </c>
      <c r="C5" s="8">
        <v>601</v>
      </c>
      <c r="D5" s="8">
        <v>534</v>
      </c>
      <c r="E5" s="9">
        <v>484</v>
      </c>
      <c r="F5" s="10">
        <v>382</v>
      </c>
      <c r="G5" s="9">
        <v>502</v>
      </c>
      <c r="H5" s="9">
        <v>706</v>
      </c>
      <c r="I5" s="9">
        <v>478</v>
      </c>
    </row>
    <row r="6" spans="1:9" ht="18" customHeight="1">
      <c r="A6" s="11" t="s">
        <v>14</v>
      </c>
      <c r="B6" s="8">
        <v>1763</v>
      </c>
      <c r="C6" s="8">
        <v>1836</v>
      </c>
      <c r="D6" s="8">
        <v>1713</v>
      </c>
      <c r="E6" s="9">
        <v>1847</v>
      </c>
      <c r="F6" s="10">
        <v>1802</v>
      </c>
      <c r="G6" s="9">
        <v>1555</v>
      </c>
      <c r="H6" s="9">
        <v>1767</v>
      </c>
      <c r="I6" s="9">
        <v>2109</v>
      </c>
    </row>
    <row r="7" spans="1:9" ht="18" customHeight="1">
      <c r="A7" s="11" t="s">
        <v>23</v>
      </c>
      <c r="B7" s="8">
        <v>1741</v>
      </c>
      <c r="C7" s="8">
        <v>1863</v>
      </c>
      <c r="D7" s="8">
        <v>1751</v>
      </c>
      <c r="E7" s="9">
        <v>1737</v>
      </c>
      <c r="F7" s="10">
        <v>1734</v>
      </c>
      <c r="G7" s="9">
        <v>1632</v>
      </c>
      <c r="H7" s="9">
        <v>1752</v>
      </c>
      <c r="I7" s="9">
        <v>1918</v>
      </c>
    </row>
    <row r="8" spans="1:9" ht="18" customHeight="1">
      <c r="A8" s="12" t="s">
        <v>24</v>
      </c>
      <c r="B8" s="8">
        <v>3191</v>
      </c>
      <c r="C8" s="8">
        <v>3361</v>
      </c>
      <c r="D8" s="8">
        <v>3405</v>
      </c>
      <c r="E8" s="9">
        <v>3357</v>
      </c>
      <c r="F8" s="10">
        <v>2883</v>
      </c>
      <c r="G8" s="9">
        <v>2963</v>
      </c>
      <c r="H8" s="9">
        <v>3435</v>
      </c>
      <c r="I8" s="9">
        <v>3269</v>
      </c>
    </row>
    <row r="9" spans="1:9" ht="18" customHeight="1">
      <c r="A9" s="12" t="s">
        <v>15</v>
      </c>
      <c r="B9" s="8">
        <v>1178</v>
      </c>
      <c r="C9" s="8">
        <v>1159</v>
      </c>
      <c r="D9" s="8">
        <v>1271</v>
      </c>
      <c r="E9" s="9">
        <v>1287</v>
      </c>
      <c r="F9" s="10">
        <v>1357</v>
      </c>
      <c r="G9" s="9">
        <v>1276</v>
      </c>
      <c r="H9" s="9">
        <v>1492</v>
      </c>
      <c r="I9" s="9">
        <v>1321</v>
      </c>
    </row>
    <row r="10" spans="1:9" ht="18" customHeight="1">
      <c r="A10" s="12" t="s">
        <v>16</v>
      </c>
      <c r="B10" s="8">
        <v>673</v>
      </c>
      <c r="C10" s="8">
        <v>867</v>
      </c>
      <c r="D10" s="8">
        <v>918</v>
      </c>
      <c r="E10" s="9">
        <v>644</v>
      </c>
      <c r="F10" s="10">
        <v>113</v>
      </c>
      <c r="G10" s="9">
        <v>814</v>
      </c>
      <c r="H10" s="9">
        <v>956</v>
      </c>
      <c r="I10" s="9">
        <v>944</v>
      </c>
    </row>
    <row r="11" spans="1:9" ht="18" customHeight="1" thickBot="1">
      <c r="A11" s="17" t="s">
        <v>25</v>
      </c>
      <c r="B11" s="18">
        <v>1023</v>
      </c>
      <c r="C11" s="18">
        <v>1153</v>
      </c>
      <c r="D11" s="18">
        <v>1150</v>
      </c>
      <c r="E11" s="19">
        <v>1089</v>
      </c>
      <c r="F11" s="20">
        <v>1184</v>
      </c>
      <c r="G11" s="19">
        <v>879</v>
      </c>
      <c r="H11" s="19">
        <v>1031</v>
      </c>
      <c r="I11" s="19">
        <v>1222</v>
      </c>
    </row>
    <row r="12" spans="1:9" ht="18" customHeight="1" thickTop="1">
      <c r="A12" s="15" t="s">
        <v>17</v>
      </c>
      <c r="B12" s="16">
        <f aca="true" t="shared" si="0" ref="B12:I12">SUM(B4:B11)</f>
        <v>12067</v>
      </c>
      <c r="C12" s="16">
        <f t="shared" si="0"/>
        <v>12844</v>
      </c>
      <c r="D12" s="16">
        <f t="shared" si="0"/>
        <v>12888</v>
      </c>
      <c r="E12" s="16">
        <f t="shared" si="0"/>
        <v>12787</v>
      </c>
      <c r="F12" s="16">
        <f t="shared" si="0"/>
        <v>11720</v>
      </c>
      <c r="G12" s="16">
        <f t="shared" si="0"/>
        <v>11510</v>
      </c>
      <c r="H12" s="16">
        <f t="shared" si="0"/>
        <v>13403</v>
      </c>
      <c r="I12" s="16">
        <f t="shared" si="0"/>
        <v>13487</v>
      </c>
    </row>
    <row r="13" spans="1:2" ht="11.25" customHeight="1">
      <c r="A13" s="2"/>
      <c r="B13" s="3"/>
    </row>
    <row r="14" spans="1:2" ht="13.5" customHeight="1">
      <c r="A14" s="2" t="s">
        <v>19</v>
      </c>
      <c r="B14" s="7"/>
    </row>
    <row r="15" spans="1:9" ht="21" customHeight="1">
      <c r="A15" s="11" t="s">
        <v>0</v>
      </c>
      <c r="B15" s="11" t="s">
        <v>8</v>
      </c>
      <c r="C15" s="11" t="s">
        <v>9</v>
      </c>
      <c r="D15" s="11" t="s">
        <v>10</v>
      </c>
      <c r="E15" s="11" t="s">
        <v>11</v>
      </c>
      <c r="F15" s="22" t="s">
        <v>32</v>
      </c>
      <c r="G15" s="26" t="s">
        <v>26</v>
      </c>
      <c r="H15" s="21" t="s">
        <v>27</v>
      </c>
      <c r="I15" s="14" t="s">
        <v>28</v>
      </c>
    </row>
    <row r="16" spans="1:9" ht="21" customHeight="1">
      <c r="A16" s="11" t="s">
        <v>12</v>
      </c>
      <c r="B16" s="9">
        <v>2236</v>
      </c>
      <c r="C16" s="9">
        <v>1908</v>
      </c>
      <c r="D16" s="9">
        <v>2016</v>
      </c>
      <c r="E16" s="29">
        <v>2043</v>
      </c>
      <c r="F16" s="23">
        <f>SUM(B4:I4,B16:E16)</f>
        <v>25332</v>
      </c>
      <c r="G16" s="27">
        <v>24678</v>
      </c>
      <c r="H16" s="25">
        <f>F16/362</f>
        <v>69.97790055248619</v>
      </c>
      <c r="I16" s="13">
        <f>H16/7</f>
        <v>9.996842936069456</v>
      </c>
    </row>
    <row r="17" spans="1:9" ht="21" customHeight="1">
      <c r="A17" s="11" t="s">
        <v>13</v>
      </c>
      <c r="B17" s="9">
        <v>446</v>
      </c>
      <c r="C17" s="9">
        <v>332</v>
      </c>
      <c r="D17" s="9">
        <v>402</v>
      </c>
      <c r="E17" s="29">
        <v>453</v>
      </c>
      <c r="F17" s="23">
        <f>SUM(B5:I5,B17:E17)</f>
        <v>5825</v>
      </c>
      <c r="G17" s="27">
        <v>6494</v>
      </c>
      <c r="H17" s="25">
        <f aca="true" t="shared" si="1" ref="H17:H23">F17/362</f>
        <v>16.091160220994475</v>
      </c>
      <c r="I17" s="13">
        <f>H17/4.5</f>
        <v>3.575813382443217</v>
      </c>
    </row>
    <row r="18" spans="1:9" ht="21" customHeight="1">
      <c r="A18" s="11" t="s">
        <v>14</v>
      </c>
      <c r="B18" s="9">
        <v>1720</v>
      </c>
      <c r="C18" s="9">
        <v>1561</v>
      </c>
      <c r="D18" s="9">
        <v>1547</v>
      </c>
      <c r="E18" s="29">
        <v>1605</v>
      </c>
      <c r="F18" s="23">
        <f>SUM(B6:I6,B18:E18)</f>
        <v>20825</v>
      </c>
      <c r="G18" s="27">
        <v>20604</v>
      </c>
      <c r="H18" s="25">
        <f t="shared" si="1"/>
        <v>57.527624309392266</v>
      </c>
      <c r="I18" s="13">
        <f>H18/9</f>
        <v>6.391958256599141</v>
      </c>
    </row>
    <row r="19" spans="1:9" ht="21" customHeight="1">
      <c r="A19" s="11" t="s">
        <v>23</v>
      </c>
      <c r="B19" s="9">
        <v>1775</v>
      </c>
      <c r="C19" s="9">
        <v>1570</v>
      </c>
      <c r="D19" s="9">
        <v>1702</v>
      </c>
      <c r="E19" s="30">
        <v>1867</v>
      </c>
      <c r="F19" s="23">
        <f>SUM(B7:I7,B19:E19)</f>
        <v>21042</v>
      </c>
      <c r="G19" s="27">
        <v>20273</v>
      </c>
      <c r="H19" s="25">
        <f t="shared" si="1"/>
        <v>58.12707182320442</v>
      </c>
      <c r="I19" s="13">
        <f>H19/8</f>
        <v>7.265883977900552</v>
      </c>
    </row>
    <row r="20" spans="1:9" ht="21" customHeight="1">
      <c r="A20" s="12" t="s">
        <v>24</v>
      </c>
      <c r="B20" s="9">
        <v>3308</v>
      </c>
      <c r="C20" s="9">
        <v>2835</v>
      </c>
      <c r="D20" s="9">
        <v>3149</v>
      </c>
      <c r="E20" s="29">
        <v>2885</v>
      </c>
      <c r="F20" s="23">
        <f>SUM(B8:I8,B20:E20)</f>
        <v>38041</v>
      </c>
      <c r="G20" s="27">
        <v>39046</v>
      </c>
      <c r="H20" s="25">
        <f t="shared" si="1"/>
        <v>105.08563535911603</v>
      </c>
      <c r="I20" s="13">
        <f>H20/9.5</f>
        <v>11.06164582727537</v>
      </c>
    </row>
    <row r="21" spans="1:9" ht="21" customHeight="1">
      <c r="A21" s="12" t="s">
        <v>15</v>
      </c>
      <c r="B21" s="9">
        <v>1305</v>
      </c>
      <c r="C21" s="9">
        <v>1214</v>
      </c>
      <c r="D21" s="9">
        <v>1303</v>
      </c>
      <c r="E21" s="29">
        <v>1400</v>
      </c>
      <c r="F21" s="23">
        <f>SUM(B21:E21,B9:I9)</f>
        <v>15563</v>
      </c>
      <c r="G21" s="27">
        <v>15347</v>
      </c>
      <c r="H21" s="25">
        <f t="shared" si="1"/>
        <v>42.99171270718232</v>
      </c>
      <c r="I21" s="13">
        <f>H21/7</f>
        <v>6.141673243883189</v>
      </c>
    </row>
    <row r="22" spans="1:10" ht="21" customHeight="1">
      <c r="A22" s="12" t="s">
        <v>16</v>
      </c>
      <c r="B22" s="9">
        <v>661</v>
      </c>
      <c r="C22" s="9">
        <v>790</v>
      </c>
      <c r="D22" s="9">
        <v>848</v>
      </c>
      <c r="E22" s="29">
        <v>702</v>
      </c>
      <c r="F22" s="23">
        <f>SUM(B22:E22,B10:I10)</f>
        <v>8930</v>
      </c>
      <c r="G22" s="27">
        <v>7591</v>
      </c>
      <c r="H22" s="25">
        <f t="shared" si="1"/>
        <v>24.668508287292816</v>
      </c>
      <c r="I22" s="13">
        <f>H22/1</f>
        <v>24.668508287292816</v>
      </c>
      <c r="J22" s="6" t="s">
        <v>31</v>
      </c>
    </row>
    <row r="23" spans="1:9" ht="21" customHeight="1" thickBot="1">
      <c r="A23" s="17" t="s">
        <v>25</v>
      </c>
      <c r="B23" s="19">
        <v>1401</v>
      </c>
      <c r="C23" s="19">
        <v>1226</v>
      </c>
      <c r="D23" s="19">
        <v>1342</v>
      </c>
      <c r="E23" s="33">
        <v>1180</v>
      </c>
      <c r="F23" s="24">
        <f>SUM(B23:E23,B11:I11)</f>
        <v>13880</v>
      </c>
      <c r="G23" s="28">
        <v>13832</v>
      </c>
      <c r="H23" s="34">
        <f t="shared" si="1"/>
        <v>38.34254143646409</v>
      </c>
      <c r="I23" s="13">
        <f>H23/7</f>
        <v>5.477505919494869</v>
      </c>
    </row>
    <row r="24" spans="1:9" ht="22.5" customHeight="1" thickTop="1">
      <c r="A24" s="15" t="s">
        <v>17</v>
      </c>
      <c r="B24" s="16">
        <f aca="true" t="shared" si="2" ref="B24:G24">SUM(B16:B23)</f>
        <v>12852</v>
      </c>
      <c r="C24" s="16">
        <f t="shared" si="2"/>
        <v>11436</v>
      </c>
      <c r="D24" s="16">
        <f t="shared" si="2"/>
        <v>12309</v>
      </c>
      <c r="E24" s="16">
        <f t="shared" si="2"/>
        <v>12135</v>
      </c>
      <c r="F24" s="16">
        <f t="shared" si="2"/>
        <v>149438</v>
      </c>
      <c r="G24" s="16">
        <f t="shared" si="2"/>
        <v>147865</v>
      </c>
      <c r="H24" s="35">
        <f>F24/362</f>
        <v>412.8121546961326</v>
      </c>
      <c r="I24" s="32"/>
    </row>
    <row r="25" ht="13.5" customHeight="1">
      <c r="A25" s="6" t="s">
        <v>29</v>
      </c>
    </row>
    <row r="26" ht="15.75" customHeight="1">
      <c r="A26" s="6" t="s">
        <v>22</v>
      </c>
    </row>
    <row r="27" ht="13.5" customHeight="1">
      <c r="A27" s="6" t="s">
        <v>30</v>
      </c>
    </row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</sheetData>
  <sheetProtection/>
  <mergeCells count="1">
    <mergeCell ref="A1:I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(財)統計情報研究開発センター（Sinfonica）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第18表 住居の種類･住宅の所有の関係(6区分)別一般世帯数,一般世帯人員,1世帯当たり人員,1世帯当たり延べ面積及び1人当たり延べ面積-市町村(人口50万以上の市区を除く)</dc:title>
  <dc:subject/>
  <dc:creator>Sinfonica</dc:creator>
  <cp:keywords/>
  <dc:description/>
  <cp:lastModifiedBy>ﾑﾗﾀ ﾀﾞｲｽｹ    </cp:lastModifiedBy>
  <cp:lastPrinted>2010-06-18T12:44:31Z</cp:lastPrinted>
  <dcterms:created xsi:type="dcterms:W3CDTF">2006-09-26T05:39:02Z</dcterms:created>
  <dcterms:modified xsi:type="dcterms:W3CDTF">2016-11-11T01:44:43Z</dcterms:modified>
  <cp:category>cb</cp:category>
  <cp:version/>
  <cp:contentType/>
  <cp:contentStatus/>
</cp:coreProperties>
</file>