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0" windowWidth="15330" windowHeight="4245" tabRatio="750" activeTab="0"/>
  </bookViews>
  <sheets>
    <sheet name="74図書貸出状況" sheetId="1" r:id="rId1"/>
  </sheets>
  <definedNames>
    <definedName name="_xlnm.Print_Area" localSheetId="0">'74図書貸出状況'!$A$1:$T$65</definedName>
  </definedNames>
  <calcPr fullCalcOnLoad="1"/>
</workbook>
</file>

<file path=xl/sharedStrings.xml><?xml version="1.0" encoding="utf-8"?>
<sst xmlns="http://schemas.openxmlformats.org/spreadsheetml/2006/main" count="375" uniqueCount="35">
  <si>
    <t>開館日数</t>
  </si>
  <si>
    <t>本館</t>
  </si>
  <si>
    <t>移動図書館</t>
  </si>
  <si>
    <t>合計</t>
  </si>
  <si>
    <t>貸出冊数</t>
  </si>
  <si>
    <t>貸出者数</t>
  </si>
  <si>
    <t>貸出者数</t>
  </si>
  <si>
    <t>一般</t>
  </si>
  <si>
    <t>児童</t>
  </si>
  <si>
    <t>雑誌</t>
  </si>
  <si>
    <t>ＡＶ</t>
  </si>
  <si>
    <t>小計</t>
  </si>
  <si>
    <t>資料：市立各図書館</t>
  </si>
  <si>
    <t>八日市
図書館</t>
  </si>
  <si>
    <t>永源寺
図書館</t>
  </si>
  <si>
    <t>五個荘
図書館</t>
  </si>
  <si>
    <t>愛　東
図書館</t>
  </si>
  <si>
    <t>湖　東
図書館</t>
  </si>
  <si>
    <t>能登川
図書館</t>
  </si>
  <si>
    <t>蒲　生
図書館</t>
  </si>
  <si>
    <t>全館</t>
  </si>
  <si>
    <t>－</t>
  </si>
  <si>
    <t>平成20年度</t>
  </si>
  <si>
    <t>７６　図書貸出状況</t>
  </si>
  <si>
    <t>平成21年度</t>
  </si>
  <si>
    <t>－</t>
  </si>
  <si>
    <t>－</t>
  </si>
  <si>
    <t>平成22年度</t>
  </si>
  <si>
    <t>－</t>
  </si>
  <si>
    <t>-</t>
  </si>
  <si>
    <t>７６　図書貸出状況（つづき）</t>
  </si>
  <si>
    <t>平成23年度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</si>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</sst>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 vertical="center" shrinkToFit="1"/>
    </xf>
    <xf numFmtId="0" fontId="21" fillId="21" borderId="14" xfId="0" applyFont="1" applyFill="1" applyBorder="1" applyAlignment="1">
      <alignment horizontal="center" vertical="center" shrinkToFit="1"/>
    </xf>
    <xf numFmtId="0" fontId="21" fillId="21" borderId="13" xfId="0" applyFont="1" applyFill="1" applyBorder="1" applyAlignment="1">
      <alignment horizontal="center" vertical="center" shrinkToFit="1"/>
    </xf>
    <xf numFmtId="0" fontId="21" fillId="21" borderId="15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right" vertical="center"/>
    </xf>
    <xf numFmtId="177" fontId="22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GridLines="0" tabSelected="1" zoomScale="90" zoomScaleNormal="90" zoomScaleSheetLayoutView="70" zoomScalePageLayoutView="0" workbookViewId="0" topLeftCell="A1">
      <selection activeCell="K8" sqref="K8"/>
    </sheetView>
  </sheetViews>
  <sheetFormatPr defaultColWidth="9.00390625" defaultRowHeight="15" customHeight="1"/>
  <cols>
    <col min="1" max="1" width="11.875" style="4" customWidth="1"/>
    <col min="2" max="2" width="6.375" style="4" customWidth="1"/>
    <col min="3" max="8" width="9.875" style="4" customWidth="1"/>
    <col min="9" max="10" width="10.625" style="4" customWidth="1"/>
    <col min="11" max="13" width="9.50390625" style="4" customWidth="1"/>
    <col min="14" max="14" width="10.625" style="4" customWidth="1"/>
    <col min="15" max="18" width="9.50390625" style="4" customWidth="1"/>
    <col min="19" max="20" width="10.625" style="4" customWidth="1"/>
    <col min="21" max="21" width="9.00390625" style="4" customWidth="1"/>
    <col min="22" max="16384" width="9.00390625" style="6" customWidth="1"/>
  </cols>
  <sheetData>
    <row r="1" spans="1:20" ht="24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 t="s">
        <v>30</v>
      </c>
      <c r="L1" s="26"/>
      <c r="M1" s="26"/>
      <c r="N1" s="26"/>
      <c r="O1" s="26"/>
      <c r="P1" s="26"/>
      <c r="Q1" s="26"/>
      <c r="R1" s="26"/>
      <c r="S1" s="26"/>
      <c r="T1" s="26"/>
    </row>
    <row r="2" spans="1:21" ht="13.5" customHeight="1">
      <c r="A2" s="19" t="s">
        <v>20</v>
      </c>
      <c r="B2" s="20" t="s">
        <v>0</v>
      </c>
      <c r="C2" s="16" t="s">
        <v>1</v>
      </c>
      <c r="D2" s="16"/>
      <c r="E2" s="16"/>
      <c r="F2" s="16"/>
      <c r="G2" s="16"/>
      <c r="H2" s="16"/>
      <c r="I2" s="23" t="s">
        <v>2</v>
      </c>
      <c r="J2" s="24"/>
      <c r="K2" s="24" t="s">
        <v>2</v>
      </c>
      <c r="L2" s="24"/>
      <c r="M2" s="24"/>
      <c r="N2" s="25"/>
      <c r="O2" s="16" t="s">
        <v>3</v>
      </c>
      <c r="P2" s="16"/>
      <c r="Q2" s="16"/>
      <c r="R2" s="16"/>
      <c r="S2" s="16"/>
      <c r="T2" s="16"/>
      <c r="U2" s="6"/>
    </row>
    <row r="3" spans="1:21" ht="13.5" customHeight="1">
      <c r="A3" s="16"/>
      <c r="B3" s="21"/>
      <c r="C3" s="16" t="s">
        <v>4</v>
      </c>
      <c r="D3" s="16"/>
      <c r="E3" s="16"/>
      <c r="F3" s="16"/>
      <c r="G3" s="16"/>
      <c r="H3" s="17" t="s">
        <v>5</v>
      </c>
      <c r="I3" s="23" t="s">
        <v>4</v>
      </c>
      <c r="J3" s="24"/>
      <c r="K3" s="24" t="s">
        <v>4</v>
      </c>
      <c r="L3" s="24"/>
      <c r="M3" s="25"/>
      <c r="N3" s="17" t="s">
        <v>6</v>
      </c>
      <c r="O3" s="16" t="s">
        <v>4</v>
      </c>
      <c r="P3" s="16"/>
      <c r="Q3" s="16"/>
      <c r="R3" s="16"/>
      <c r="S3" s="16"/>
      <c r="T3" s="17" t="s">
        <v>6</v>
      </c>
      <c r="U3" s="6"/>
    </row>
    <row r="4" spans="1:21" ht="13.5" customHeight="1">
      <c r="A4" s="16"/>
      <c r="B4" s="22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18"/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18"/>
      <c r="O4" s="8" t="s">
        <v>7</v>
      </c>
      <c r="P4" s="8" t="s">
        <v>8</v>
      </c>
      <c r="Q4" s="8" t="s">
        <v>9</v>
      </c>
      <c r="R4" s="8" t="s">
        <v>10</v>
      </c>
      <c r="S4" s="8" t="s">
        <v>3</v>
      </c>
      <c r="T4" s="18"/>
      <c r="U4" s="6"/>
    </row>
    <row r="5" spans="1:26" s="15" customFormat="1" ht="13.5" customHeight="1">
      <c r="A5" s="8" t="s">
        <v>22</v>
      </c>
      <c r="B5" s="2" t="s">
        <v>25</v>
      </c>
      <c r="C5" s="1">
        <v>634402</v>
      </c>
      <c r="D5" s="1">
        <v>355875</v>
      </c>
      <c r="E5" s="1">
        <v>84040</v>
      </c>
      <c r="F5" s="1">
        <v>63575</v>
      </c>
      <c r="G5" s="1">
        <v>1137892</v>
      </c>
      <c r="H5" s="1">
        <v>227243</v>
      </c>
      <c r="I5" s="1">
        <v>4562</v>
      </c>
      <c r="J5" s="1">
        <v>36661</v>
      </c>
      <c r="K5" s="1" t="s">
        <v>25</v>
      </c>
      <c r="L5" s="1" t="s">
        <v>25</v>
      </c>
      <c r="M5" s="1">
        <v>41223</v>
      </c>
      <c r="N5" s="1">
        <v>15985</v>
      </c>
      <c r="O5" s="1">
        <v>638964</v>
      </c>
      <c r="P5" s="1">
        <v>392536</v>
      </c>
      <c r="Q5" s="1">
        <v>84040</v>
      </c>
      <c r="R5" s="1">
        <v>63575</v>
      </c>
      <c r="S5" s="1">
        <v>1179115</v>
      </c>
      <c r="T5" s="1">
        <v>243228</v>
      </c>
      <c r="U5" s="6"/>
      <c r="V5" s="6"/>
      <c r="W5" s="6"/>
      <c r="X5" s="6"/>
      <c r="Y5" s="6"/>
      <c r="Z5" s="6"/>
    </row>
    <row r="6" spans="1:26" s="15" customFormat="1" ht="13.5" customHeight="1">
      <c r="A6" s="9" t="s">
        <v>24</v>
      </c>
      <c r="B6" s="10" t="s">
        <v>25</v>
      </c>
      <c r="C6" s="11">
        <v>681542</v>
      </c>
      <c r="D6" s="11">
        <v>378110</v>
      </c>
      <c r="E6" s="11">
        <v>89083</v>
      </c>
      <c r="F6" s="11">
        <v>67685</v>
      </c>
      <c r="G6" s="11">
        <v>1216420</v>
      </c>
      <c r="H6" s="11">
        <v>241308</v>
      </c>
      <c r="I6" s="11">
        <v>3904</v>
      </c>
      <c r="J6" s="11">
        <v>47474</v>
      </c>
      <c r="K6" s="11">
        <v>215</v>
      </c>
      <c r="L6" s="11">
        <v>3</v>
      </c>
      <c r="M6" s="11">
        <v>51596</v>
      </c>
      <c r="N6" s="11">
        <v>22337</v>
      </c>
      <c r="O6" s="11">
        <v>685446</v>
      </c>
      <c r="P6" s="11">
        <v>425584</v>
      </c>
      <c r="Q6" s="11">
        <v>89298</v>
      </c>
      <c r="R6" s="11">
        <v>67688</v>
      </c>
      <c r="S6" s="11">
        <v>1268016</v>
      </c>
      <c r="T6" s="11">
        <v>263645</v>
      </c>
      <c r="U6" s="6"/>
      <c r="V6" s="6"/>
      <c r="W6" s="6"/>
      <c r="X6" s="6"/>
      <c r="Y6" s="6"/>
      <c r="Z6" s="6"/>
    </row>
    <row r="7" spans="1:26" s="15" customFormat="1" ht="13.5" customHeight="1">
      <c r="A7" s="8" t="s">
        <v>27</v>
      </c>
      <c r="B7" s="2" t="s">
        <v>25</v>
      </c>
      <c r="C7" s="1">
        <f aca="true" t="shared" si="0" ref="C7:H7">C15+C23+C31+C39+C47+C55+C63</f>
        <v>635676</v>
      </c>
      <c r="D7" s="1">
        <f t="shared" si="0"/>
        <v>350396</v>
      </c>
      <c r="E7" s="1">
        <f t="shared" si="0"/>
        <v>82866</v>
      </c>
      <c r="F7" s="1">
        <f t="shared" si="0"/>
        <v>56536</v>
      </c>
      <c r="G7" s="1">
        <f t="shared" si="0"/>
        <v>1125474</v>
      </c>
      <c r="H7" s="1">
        <f t="shared" si="0"/>
        <v>223640</v>
      </c>
      <c r="I7" s="1">
        <f aca="true" t="shared" si="1" ref="I7:N7">I15+I23</f>
        <v>2826</v>
      </c>
      <c r="J7" s="1">
        <f t="shared" si="1"/>
        <v>46153</v>
      </c>
      <c r="K7" s="1">
        <f t="shared" si="1"/>
        <v>270</v>
      </c>
      <c r="L7" s="1">
        <f t="shared" si="1"/>
        <v>0</v>
      </c>
      <c r="M7" s="1">
        <f t="shared" si="1"/>
        <v>49249</v>
      </c>
      <c r="N7" s="1">
        <f t="shared" si="1"/>
        <v>22950</v>
      </c>
      <c r="O7" s="1">
        <f aca="true" t="shared" si="2" ref="O7:T7">O15+O23+O31+O39+O47+O55+O63</f>
        <v>638502</v>
      </c>
      <c r="P7" s="1">
        <f t="shared" si="2"/>
        <v>396549</v>
      </c>
      <c r="Q7" s="1">
        <f t="shared" si="2"/>
        <v>83136</v>
      </c>
      <c r="R7" s="1">
        <f t="shared" si="2"/>
        <v>56536</v>
      </c>
      <c r="S7" s="1">
        <f t="shared" si="2"/>
        <v>1174723</v>
      </c>
      <c r="T7" s="1">
        <f t="shared" si="2"/>
        <v>246590</v>
      </c>
      <c r="U7" s="30"/>
      <c r="V7" s="6"/>
      <c r="W7" s="6"/>
      <c r="X7" s="6"/>
      <c r="Y7" s="6"/>
      <c r="Z7" s="6"/>
    </row>
    <row r="8" spans="1:26" s="15" customFormat="1" ht="13.5" customHeight="1">
      <c r="A8" s="8" t="s">
        <v>31</v>
      </c>
      <c r="B8" s="2" t="s">
        <v>25</v>
      </c>
      <c r="C8" s="1">
        <v>608544</v>
      </c>
      <c r="D8" s="1">
        <v>325764</v>
      </c>
      <c r="E8" s="1">
        <v>81821</v>
      </c>
      <c r="F8" s="1">
        <v>49446</v>
      </c>
      <c r="G8" s="1">
        <v>1065575</v>
      </c>
      <c r="H8" s="1">
        <v>212724</v>
      </c>
      <c r="I8" s="1">
        <v>3016</v>
      </c>
      <c r="J8" s="1">
        <v>43070</v>
      </c>
      <c r="K8" s="1">
        <v>234</v>
      </c>
      <c r="L8" s="1">
        <v>19</v>
      </c>
      <c r="M8" s="1">
        <v>46339</v>
      </c>
      <c r="N8" s="1">
        <v>21842</v>
      </c>
      <c r="O8" s="1">
        <v>611560</v>
      </c>
      <c r="P8" s="1">
        <v>368834</v>
      </c>
      <c r="Q8" s="1">
        <v>82055</v>
      </c>
      <c r="R8" s="1">
        <v>49465</v>
      </c>
      <c r="S8" s="1">
        <v>1111914</v>
      </c>
      <c r="T8" s="1">
        <v>234566</v>
      </c>
      <c r="U8" s="30"/>
      <c r="V8" s="6"/>
      <c r="W8" s="6"/>
      <c r="X8" s="6"/>
      <c r="Y8" s="6"/>
      <c r="Z8" s="6"/>
    </row>
    <row r="9" ht="9.75" customHeight="1">
      <c r="U9" s="6"/>
    </row>
    <row r="10" spans="1:21" ht="13.5" customHeight="1">
      <c r="A10" s="19" t="s">
        <v>13</v>
      </c>
      <c r="B10" s="20" t="s">
        <v>0</v>
      </c>
      <c r="C10" s="16" t="s">
        <v>1</v>
      </c>
      <c r="D10" s="16"/>
      <c r="E10" s="16"/>
      <c r="F10" s="16"/>
      <c r="G10" s="16"/>
      <c r="H10" s="16"/>
      <c r="I10" s="23" t="s">
        <v>2</v>
      </c>
      <c r="J10" s="24"/>
      <c r="K10" s="24" t="s">
        <v>2</v>
      </c>
      <c r="L10" s="24"/>
      <c r="M10" s="24"/>
      <c r="N10" s="25"/>
      <c r="O10" s="16" t="s">
        <v>3</v>
      </c>
      <c r="P10" s="16"/>
      <c r="Q10" s="16"/>
      <c r="R10" s="16"/>
      <c r="S10" s="16"/>
      <c r="T10" s="16"/>
      <c r="U10" s="6"/>
    </row>
    <row r="11" spans="1:21" ht="13.5" customHeight="1">
      <c r="A11" s="16"/>
      <c r="B11" s="21"/>
      <c r="C11" s="16" t="s">
        <v>4</v>
      </c>
      <c r="D11" s="16"/>
      <c r="E11" s="16"/>
      <c r="F11" s="16"/>
      <c r="G11" s="16"/>
      <c r="H11" s="17" t="s">
        <v>5</v>
      </c>
      <c r="I11" s="23" t="s">
        <v>4</v>
      </c>
      <c r="J11" s="24"/>
      <c r="K11" s="24" t="s">
        <v>4</v>
      </c>
      <c r="L11" s="24"/>
      <c r="M11" s="25"/>
      <c r="N11" s="17" t="s">
        <v>6</v>
      </c>
      <c r="O11" s="16" t="s">
        <v>4</v>
      </c>
      <c r="P11" s="16"/>
      <c r="Q11" s="16"/>
      <c r="R11" s="16"/>
      <c r="S11" s="16"/>
      <c r="T11" s="17" t="s">
        <v>6</v>
      </c>
      <c r="U11" s="6"/>
    </row>
    <row r="12" spans="1:21" ht="13.5" customHeight="1">
      <c r="A12" s="16"/>
      <c r="B12" s="22"/>
      <c r="C12" s="8" t="s">
        <v>7</v>
      </c>
      <c r="D12" s="8" t="s">
        <v>8</v>
      </c>
      <c r="E12" s="8" t="s">
        <v>9</v>
      </c>
      <c r="F12" s="8" t="s">
        <v>10</v>
      </c>
      <c r="G12" s="8" t="s">
        <v>11</v>
      </c>
      <c r="H12" s="18"/>
      <c r="I12" s="8" t="s">
        <v>7</v>
      </c>
      <c r="J12" s="8" t="s">
        <v>8</v>
      </c>
      <c r="K12" s="8" t="s">
        <v>9</v>
      </c>
      <c r="L12" s="8" t="s">
        <v>10</v>
      </c>
      <c r="M12" s="8" t="s">
        <v>11</v>
      </c>
      <c r="N12" s="18"/>
      <c r="O12" s="8" t="s">
        <v>7</v>
      </c>
      <c r="P12" s="8" t="s">
        <v>8</v>
      </c>
      <c r="Q12" s="8" t="s">
        <v>9</v>
      </c>
      <c r="R12" s="8" t="s">
        <v>10</v>
      </c>
      <c r="S12" s="8" t="s">
        <v>3</v>
      </c>
      <c r="T12" s="18"/>
      <c r="U12" s="6"/>
    </row>
    <row r="13" spans="1:26" s="15" customFormat="1" ht="13.5" customHeight="1">
      <c r="A13" s="8" t="s">
        <v>22</v>
      </c>
      <c r="B13" s="1">
        <v>280</v>
      </c>
      <c r="C13" s="1">
        <v>256656</v>
      </c>
      <c r="D13" s="1">
        <v>118384</v>
      </c>
      <c r="E13" s="1">
        <v>40772</v>
      </c>
      <c r="F13" s="1">
        <v>1132</v>
      </c>
      <c r="G13" s="1">
        <f>SUM(C13:F13)</f>
        <v>416944</v>
      </c>
      <c r="H13" s="1">
        <v>86311</v>
      </c>
      <c r="I13" s="1">
        <v>1348</v>
      </c>
      <c r="J13" s="1">
        <v>17678</v>
      </c>
      <c r="K13" s="2" t="s">
        <v>21</v>
      </c>
      <c r="L13" s="2" t="s">
        <v>21</v>
      </c>
      <c r="M13" s="1">
        <f>SUM(I13:L13)</f>
        <v>19026</v>
      </c>
      <c r="N13" s="1">
        <v>8163</v>
      </c>
      <c r="O13" s="1">
        <f>SUM(C13+I13)</f>
        <v>258004</v>
      </c>
      <c r="P13" s="1">
        <f>SUM(D13+J13)</f>
        <v>136062</v>
      </c>
      <c r="Q13" s="1">
        <f>SUM(E13)</f>
        <v>40772</v>
      </c>
      <c r="R13" s="1">
        <f>SUM(F13)</f>
        <v>1132</v>
      </c>
      <c r="S13" s="1">
        <f>SUM(O13:R13)</f>
        <v>435970</v>
      </c>
      <c r="T13" s="1">
        <f>SUM(H13+N13)</f>
        <v>94474</v>
      </c>
      <c r="U13" s="6"/>
      <c r="V13" s="6"/>
      <c r="W13" s="6"/>
      <c r="X13" s="6"/>
      <c r="Y13" s="6"/>
      <c r="Z13" s="6"/>
    </row>
    <row r="14" spans="1:26" s="15" customFormat="1" ht="13.5" customHeight="1">
      <c r="A14" s="9" t="s">
        <v>24</v>
      </c>
      <c r="B14" s="11">
        <v>282</v>
      </c>
      <c r="C14" s="11">
        <v>245085</v>
      </c>
      <c r="D14" s="11">
        <v>108503</v>
      </c>
      <c r="E14" s="11">
        <v>34814</v>
      </c>
      <c r="F14" s="11">
        <v>1306</v>
      </c>
      <c r="G14" s="11">
        <v>389708</v>
      </c>
      <c r="H14" s="11">
        <v>81620</v>
      </c>
      <c r="I14" s="10" t="s">
        <v>21</v>
      </c>
      <c r="J14" s="10" t="s">
        <v>21</v>
      </c>
      <c r="K14" s="10" t="s">
        <v>21</v>
      </c>
      <c r="L14" s="10" t="s">
        <v>21</v>
      </c>
      <c r="M14" s="10" t="s">
        <v>21</v>
      </c>
      <c r="N14" s="10" t="s">
        <v>21</v>
      </c>
      <c r="O14" s="11">
        <v>245085</v>
      </c>
      <c r="P14" s="11">
        <v>108503</v>
      </c>
      <c r="Q14" s="11">
        <v>34814</v>
      </c>
      <c r="R14" s="11">
        <v>1306</v>
      </c>
      <c r="S14" s="11">
        <v>389708</v>
      </c>
      <c r="T14" s="11">
        <v>81620</v>
      </c>
      <c r="U14" s="6"/>
      <c r="V14" s="6"/>
      <c r="W14" s="6"/>
      <c r="X14" s="6"/>
      <c r="Y14" s="6"/>
      <c r="Z14" s="6"/>
    </row>
    <row r="15" spans="1:26" s="28" customFormat="1" ht="13.5" customHeight="1">
      <c r="A15" s="8" t="s">
        <v>27</v>
      </c>
      <c r="B15" s="1">
        <v>283</v>
      </c>
      <c r="C15" s="1">
        <v>228133</v>
      </c>
      <c r="D15" s="1">
        <v>103243</v>
      </c>
      <c r="E15" s="1">
        <v>30845</v>
      </c>
      <c r="F15" s="1">
        <v>943</v>
      </c>
      <c r="G15" s="1">
        <f>SUM(C15:F15)</f>
        <v>363164</v>
      </c>
      <c r="H15" s="1">
        <v>76285</v>
      </c>
      <c r="I15" s="1">
        <v>1226</v>
      </c>
      <c r="J15" s="1">
        <v>23270</v>
      </c>
      <c r="K15" s="1">
        <v>3</v>
      </c>
      <c r="L15" s="1">
        <v>0</v>
      </c>
      <c r="M15" s="1">
        <f>SUM(I15:L15)</f>
        <v>24499</v>
      </c>
      <c r="N15" s="1">
        <v>10923</v>
      </c>
      <c r="O15" s="1">
        <v>229359</v>
      </c>
      <c r="P15" s="1">
        <v>126513</v>
      </c>
      <c r="Q15" s="1">
        <v>30848</v>
      </c>
      <c r="R15" s="1">
        <v>943</v>
      </c>
      <c r="S15" s="1">
        <f>SUM(O15:R15)</f>
        <v>387663</v>
      </c>
      <c r="T15" s="1">
        <v>87208</v>
      </c>
      <c r="U15" s="31"/>
      <c r="V15" s="27"/>
      <c r="W15" s="27"/>
      <c r="X15" s="27"/>
      <c r="Y15" s="27"/>
      <c r="Z15" s="27"/>
    </row>
    <row r="16" spans="1:26" s="28" customFormat="1" ht="13.5" customHeight="1">
      <c r="A16" s="8" t="s">
        <v>31</v>
      </c>
      <c r="B16" s="1">
        <v>284</v>
      </c>
      <c r="C16" s="1">
        <v>214018</v>
      </c>
      <c r="D16" s="1">
        <v>96344</v>
      </c>
      <c r="E16" s="1">
        <v>29141</v>
      </c>
      <c r="F16" s="1">
        <v>1015</v>
      </c>
      <c r="G16" s="1">
        <v>340518</v>
      </c>
      <c r="H16" s="1">
        <v>72318</v>
      </c>
      <c r="I16" s="1">
        <v>1369</v>
      </c>
      <c r="J16" s="1">
        <v>22947</v>
      </c>
      <c r="K16" s="1">
        <v>27</v>
      </c>
      <c r="L16" s="1">
        <v>19</v>
      </c>
      <c r="M16" s="1">
        <v>24362</v>
      </c>
      <c r="N16" s="1">
        <v>10863</v>
      </c>
      <c r="O16" s="1">
        <v>215387</v>
      </c>
      <c r="P16" s="1">
        <v>119291</v>
      </c>
      <c r="Q16" s="1">
        <v>29168</v>
      </c>
      <c r="R16" s="1">
        <v>1034</v>
      </c>
      <c r="S16" s="1">
        <v>364880</v>
      </c>
      <c r="T16" s="1">
        <v>83181</v>
      </c>
      <c r="U16" s="31"/>
      <c r="V16" s="27"/>
      <c r="W16" s="27"/>
      <c r="X16" s="27"/>
      <c r="Y16" s="27"/>
      <c r="Z16" s="27"/>
    </row>
    <row r="17" ht="9.75" customHeight="1">
      <c r="U17" s="6"/>
    </row>
    <row r="18" spans="1:21" ht="13.5" customHeight="1">
      <c r="A18" s="19" t="s">
        <v>14</v>
      </c>
      <c r="B18" s="20" t="s">
        <v>0</v>
      </c>
      <c r="C18" s="16" t="s">
        <v>1</v>
      </c>
      <c r="D18" s="16"/>
      <c r="E18" s="16"/>
      <c r="F18" s="16"/>
      <c r="G18" s="16"/>
      <c r="H18" s="16"/>
      <c r="I18" s="23" t="s">
        <v>2</v>
      </c>
      <c r="J18" s="24"/>
      <c r="K18" s="24" t="s">
        <v>2</v>
      </c>
      <c r="L18" s="24"/>
      <c r="M18" s="24"/>
      <c r="N18" s="25"/>
      <c r="O18" s="16" t="s">
        <v>3</v>
      </c>
      <c r="P18" s="16"/>
      <c r="Q18" s="16"/>
      <c r="R18" s="16"/>
      <c r="S18" s="16"/>
      <c r="T18" s="16"/>
      <c r="U18" s="6"/>
    </row>
    <row r="19" spans="1:21" ht="13.5" customHeight="1">
      <c r="A19" s="16"/>
      <c r="B19" s="21"/>
      <c r="C19" s="16" t="s">
        <v>4</v>
      </c>
      <c r="D19" s="16"/>
      <c r="E19" s="16"/>
      <c r="F19" s="16"/>
      <c r="G19" s="16"/>
      <c r="H19" s="17" t="s">
        <v>5</v>
      </c>
      <c r="I19" s="23" t="s">
        <v>4</v>
      </c>
      <c r="J19" s="24"/>
      <c r="K19" s="24" t="s">
        <v>4</v>
      </c>
      <c r="L19" s="24"/>
      <c r="M19" s="25"/>
      <c r="N19" s="17" t="s">
        <v>6</v>
      </c>
      <c r="O19" s="16" t="s">
        <v>4</v>
      </c>
      <c r="P19" s="16"/>
      <c r="Q19" s="16"/>
      <c r="R19" s="16"/>
      <c r="S19" s="16"/>
      <c r="T19" s="17" t="s">
        <v>6</v>
      </c>
      <c r="U19" s="6"/>
    </row>
    <row r="20" spans="1:21" ht="13.5" customHeight="1">
      <c r="A20" s="16"/>
      <c r="B20" s="22"/>
      <c r="C20" s="8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18"/>
      <c r="I20" s="8" t="s">
        <v>7</v>
      </c>
      <c r="J20" s="8" t="s">
        <v>8</v>
      </c>
      <c r="K20" s="8" t="s">
        <v>9</v>
      </c>
      <c r="L20" s="8" t="s">
        <v>10</v>
      </c>
      <c r="M20" s="8" t="s">
        <v>11</v>
      </c>
      <c r="N20" s="18"/>
      <c r="O20" s="8" t="s">
        <v>7</v>
      </c>
      <c r="P20" s="8" t="s">
        <v>8</v>
      </c>
      <c r="Q20" s="8" t="s">
        <v>9</v>
      </c>
      <c r="R20" s="8" t="s">
        <v>10</v>
      </c>
      <c r="S20" s="8" t="s">
        <v>3</v>
      </c>
      <c r="T20" s="18"/>
      <c r="U20" s="6"/>
    </row>
    <row r="21" spans="1:30" s="15" customFormat="1" ht="13.5" customHeight="1">
      <c r="A21" s="8" t="s">
        <v>22</v>
      </c>
      <c r="B21" s="1">
        <v>235</v>
      </c>
      <c r="C21" s="1">
        <v>41929</v>
      </c>
      <c r="D21" s="1">
        <v>29886</v>
      </c>
      <c r="E21" s="1">
        <v>5962</v>
      </c>
      <c r="F21" s="1">
        <v>4198</v>
      </c>
      <c r="G21" s="1">
        <f>SUM(C21:F21)</f>
        <v>81975</v>
      </c>
      <c r="H21" s="1">
        <v>14340</v>
      </c>
      <c r="I21" s="1">
        <v>2622</v>
      </c>
      <c r="J21" s="1">
        <v>5992</v>
      </c>
      <c r="K21" s="2" t="s">
        <v>21</v>
      </c>
      <c r="L21" s="2" t="s">
        <v>21</v>
      </c>
      <c r="M21" s="1">
        <f>SUM(I21:L21)</f>
        <v>8614</v>
      </c>
      <c r="N21" s="1">
        <v>2683</v>
      </c>
      <c r="O21" s="1">
        <f>SUM(C21+I21)</f>
        <v>44551</v>
      </c>
      <c r="P21" s="1">
        <f>SUM(D21+J21)</f>
        <v>35878</v>
      </c>
      <c r="Q21" s="1">
        <f>SUM(E21)</f>
        <v>5962</v>
      </c>
      <c r="R21" s="1">
        <f>SUM(F21)</f>
        <v>4198</v>
      </c>
      <c r="S21" s="1">
        <f>SUM(O21:R21)</f>
        <v>90589</v>
      </c>
      <c r="T21" s="1">
        <f>SUM(H21+N21)</f>
        <v>17023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26" s="15" customFormat="1" ht="13.5" customHeight="1">
      <c r="A22" s="9" t="s">
        <v>24</v>
      </c>
      <c r="B22" s="11">
        <v>235</v>
      </c>
      <c r="C22" s="11">
        <v>44209</v>
      </c>
      <c r="D22" s="11">
        <v>27741</v>
      </c>
      <c r="E22" s="11">
        <v>6094</v>
      </c>
      <c r="F22" s="11">
        <v>4248</v>
      </c>
      <c r="G22" s="11">
        <f>SUM(C22:F22)</f>
        <v>82292</v>
      </c>
      <c r="H22" s="11">
        <v>13840</v>
      </c>
      <c r="I22" s="10" t="s">
        <v>26</v>
      </c>
      <c r="J22" s="10" t="s">
        <v>26</v>
      </c>
      <c r="K22" s="10" t="s">
        <v>25</v>
      </c>
      <c r="L22" s="10" t="s">
        <v>25</v>
      </c>
      <c r="M22" s="10" t="s">
        <v>25</v>
      </c>
      <c r="N22" s="10" t="s">
        <v>25</v>
      </c>
      <c r="O22" s="11">
        <v>44209</v>
      </c>
      <c r="P22" s="11">
        <v>27741</v>
      </c>
      <c r="Q22" s="11">
        <v>6094</v>
      </c>
      <c r="R22" s="11">
        <v>4248</v>
      </c>
      <c r="S22" s="11">
        <v>82292</v>
      </c>
      <c r="T22" s="11">
        <v>13840</v>
      </c>
      <c r="U22" s="6"/>
      <c r="V22" s="6"/>
      <c r="W22" s="6"/>
      <c r="X22" s="6"/>
      <c r="Y22" s="6"/>
      <c r="Z22" s="6"/>
    </row>
    <row r="23" spans="1:26" s="15" customFormat="1" ht="13.5" customHeight="1">
      <c r="A23" s="8" t="s">
        <v>27</v>
      </c>
      <c r="B23" s="1">
        <v>235</v>
      </c>
      <c r="C23" s="1">
        <v>41302</v>
      </c>
      <c r="D23" s="1">
        <v>24930</v>
      </c>
      <c r="E23" s="1">
        <v>6212</v>
      </c>
      <c r="F23" s="1">
        <v>4352</v>
      </c>
      <c r="G23" s="1">
        <f>SUM(C23:F23)</f>
        <v>76796</v>
      </c>
      <c r="H23" s="1">
        <v>13567</v>
      </c>
      <c r="I23" s="1">
        <v>1600</v>
      </c>
      <c r="J23" s="1">
        <v>22883</v>
      </c>
      <c r="K23" s="1">
        <v>267</v>
      </c>
      <c r="L23" s="1">
        <v>0</v>
      </c>
      <c r="M23" s="1">
        <f>SUM(I23:L23)</f>
        <v>24750</v>
      </c>
      <c r="N23" s="1">
        <v>12027</v>
      </c>
      <c r="O23" s="1">
        <f>SUM(C23,I23)</f>
        <v>42902</v>
      </c>
      <c r="P23" s="1">
        <f>SUM(J23,D23)</f>
        <v>47813</v>
      </c>
      <c r="Q23" s="1">
        <f>SUM(K23,E23)</f>
        <v>6479</v>
      </c>
      <c r="R23" s="1">
        <v>4352</v>
      </c>
      <c r="S23" s="1">
        <f>SUM(O23:R23)</f>
        <v>101546</v>
      </c>
      <c r="T23" s="1">
        <f>SUM(N23,H23)</f>
        <v>25594</v>
      </c>
      <c r="U23" s="30"/>
      <c r="V23" s="6"/>
      <c r="W23" s="6"/>
      <c r="X23" s="6"/>
      <c r="Y23" s="6"/>
      <c r="Z23" s="6"/>
    </row>
    <row r="24" spans="1:26" s="15" customFormat="1" ht="13.5" customHeight="1">
      <c r="A24" s="8" t="s">
        <v>31</v>
      </c>
      <c r="B24" s="1">
        <v>236</v>
      </c>
      <c r="C24" s="1">
        <v>40751</v>
      </c>
      <c r="D24" s="1">
        <v>21740</v>
      </c>
      <c r="E24" s="1">
        <v>6595</v>
      </c>
      <c r="F24" s="1">
        <v>3421</v>
      </c>
      <c r="G24" s="1">
        <f>SUM(C24:F24)</f>
        <v>72507</v>
      </c>
      <c r="H24" s="1">
        <v>12663</v>
      </c>
      <c r="I24" s="1">
        <v>1647</v>
      </c>
      <c r="J24" s="1">
        <v>20123</v>
      </c>
      <c r="K24" s="1">
        <v>207</v>
      </c>
      <c r="L24" s="1">
        <v>0</v>
      </c>
      <c r="M24" s="1">
        <v>21977</v>
      </c>
      <c r="N24" s="1">
        <v>10979</v>
      </c>
      <c r="O24" s="1">
        <v>42398</v>
      </c>
      <c r="P24" s="1">
        <v>41863</v>
      </c>
      <c r="Q24" s="1">
        <v>6802</v>
      </c>
      <c r="R24" s="1">
        <v>3421</v>
      </c>
      <c r="S24" s="1">
        <v>94484</v>
      </c>
      <c r="T24" s="1">
        <v>23642</v>
      </c>
      <c r="U24" s="30"/>
      <c r="V24" s="6"/>
      <c r="W24" s="6"/>
      <c r="X24" s="6"/>
      <c r="Y24" s="6"/>
      <c r="Z24" s="6"/>
    </row>
    <row r="25" ht="9.75" customHeight="1">
      <c r="U25" s="6"/>
    </row>
    <row r="26" spans="1:21" ht="13.5" customHeight="1">
      <c r="A26" s="19" t="s">
        <v>15</v>
      </c>
      <c r="B26" s="20" t="s">
        <v>0</v>
      </c>
      <c r="C26" s="16" t="s">
        <v>1</v>
      </c>
      <c r="D26" s="16"/>
      <c r="E26" s="16"/>
      <c r="F26" s="16"/>
      <c r="G26" s="16"/>
      <c r="H26" s="16"/>
      <c r="I26" s="23" t="s">
        <v>2</v>
      </c>
      <c r="J26" s="24"/>
      <c r="K26" s="24" t="s">
        <v>2</v>
      </c>
      <c r="L26" s="24"/>
      <c r="M26" s="24"/>
      <c r="N26" s="25"/>
      <c r="O26" s="16" t="s">
        <v>3</v>
      </c>
      <c r="P26" s="16"/>
      <c r="Q26" s="16"/>
      <c r="R26" s="16"/>
      <c r="S26" s="16"/>
      <c r="T26" s="16"/>
      <c r="U26" s="6"/>
    </row>
    <row r="27" spans="1:21" ht="13.5" customHeight="1">
      <c r="A27" s="16"/>
      <c r="B27" s="21"/>
      <c r="C27" s="16" t="s">
        <v>4</v>
      </c>
      <c r="D27" s="16"/>
      <c r="E27" s="16"/>
      <c r="F27" s="16"/>
      <c r="G27" s="16"/>
      <c r="H27" s="17" t="s">
        <v>5</v>
      </c>
      <c r="I27" s="23" t="s">
        <v>4</v>
      </c>
      <c r="J27" s="24"/>
      <c r="K27" s="24" t="s">
        <v>4</v>
      </c>
      <c r="L27" s="24"/>
      <c r="M27" s="25"/>
      <c r="N27" s="17" t="s">
        <v>6</v>
      </c>
      <c r="O27" s="16" t="s">
        <v>4</v>
      </c>
      <c r="P27" s="16"/>
      <c r="Q27" s="16"/>
      <c r="R27" s="16"/>
      <c r="S27" s="16"/>
      <c r="T27" s="17" t="s">
        <v>6</v>
      </c>
      <c r="U27" s="6"/>
    </row>
    <row r="28" spans="1:21" ht="13.5" customHeight="1">
      <c r="A28" s="16"/>
      <c r="B28" s="22"/>
      <c r="C28" s="8" t="s">
        <v>7</v>
      </c>
      <c r="D28" s="8" t="s">
        <v>8</v>
      </c>
      <c r="E28" s="8" t="s">
        <v>9</v>
      </c>
      <c r="F28" s="8" t="s">
        <v>10</v>
      </c>
      <c r="G28" s="8" t="s">
        <v>11</v>
      </c>
      <c r="H28" s="18"/>
      <c r="I28" s="8" t="s">
        <v>7</v>
      </c>
      <c r="J28" s="8" t="s">
        <v>8</v>
      </c>
      <c r="K28" s="8" t="s">
        <v>9</v>
      </c>
      <c r="L28" s="8" t="s">
        <v>10</v>
      </c>
      <c r="M28" s="8" t="s">
        <v>11</v>
      </c>
      <c r="N28" s="18"/>
      <c r="O28" s="8" t="s">
        <v>7</v>
      </c>
      <c r="P28" s="8" t="s">
        <v>8</v>
      </c>
      <c r="Q28" s="8" t="s">
        <v>9</v>
      </c>
      <c r="R28" s="8" t="s">
        <v>10</v>
      </c>
      <c r="S28" s="8" t="s">
        <v>3</v>
      </c>
      <c r="T28" s="18"/>
      <c r="U28" s="6"/>
    </row>
    <row r="29" spans="1:25" s="15" customFormat="1" ht="13.5" customHeight="1">
      <c r="A29" s="8" t="s">
        <v>22</v>
      </c>
      <c r="B29" s="1">
        <v>240</v>
      </c>
      <c r="C29" s="1">
        <v>51832</v>
      </c>
      <c r="D29" s="1">
        <v>38924</v>
      </c>
      <c r="E29" s="1">
        <v>5318</v>
      </c>
      <c r="F29" s="1">
        <v>6230</v>
      </c>
      <c r="G29" s="1">
        <f>SUM(C29:F29)</f>
        <v>102304</v>
      </c>
      <c r="H29" s="1">
        <v>23882</v>
      </c>
      <c r="I29" s="2" t="s">
        <v>21</v>
      </c>
      <c r="J29" s="2" t="s">
        <v>21</v>
      </c>
      <c r="K29" s="2" t="s">
        <v>21</v>
      </c>
      <c r="L29" s="2" t="s">
        <v>21</v>
      </c>
      <c r="M29" s="2" t="s">
        <v>21</v>
      </c>
      <c r="N29" s="2" t="s">
        <v>21</v>
      </c>
      <c r="O29" s="1">
        <v>51832</v>
      </c>
      <c r="P29" s="1">
        <v>38924</v>
      </c>
      <c r="Q29" s="1">
        <v>5318</v>
      </c>
      <c r="R29" s="1">
        <v>6230</v>
      </c>
      <c r="S29" s="1">
        <f>SUM(O29:R29)</f>
        <v>102304</v>
      </c>
      <c r="T29" s="1">
        <v>23882</v>
      </c>
      <c r="U29" s="6"/>
      <c r="V29" s="6"/>
      <c r="W29" s="6"/>
      <c r="X29" s="6"/>
      <c r="Y29" s="6"/>
    </row>
    <row r="30" spans="1:26" s="15" customFormat="1" ht="13.5" customHeight="1">
      <c r="A30" s="9" t="s">
        <v>24</v>
      </c>
      <c r="B30" s="11">
        <v>236</v>
      </c>
      <c r="C30" s="11">
        <v>52471</v>
      </c>
      <c r="D30" s="11">
        <v>36410</v>
      </c>
      <c r="E30" s="11">
        <v>6277</v>
      </c>
      <c r="F30" s="11">
        <v>4850</v>
      </c>
      <c r="G30" s="11">
        <f>SUM(C30:F30)</f>
        <v>100008</v>
      </c>
      <c r="H30" s="11">
        <v>22804</v>
      </c>
      <c r="I30" s="10" t="s">
        <v>21</v>
      </c>
      <c r="J30" s="10" t="s">
        <v>21</v>
      </c>
      <c r="K30" s="10" t="s">
        <v>21</v>
      </c>
      <c r="L30" s="10" t="s">
        <v>21</v>
      </c>
      <c r="M30" s="10" t="s">
        <v>21</v>
      </c>
      <c r="N30" s="10" t="s">
        <v>21</v>
      </c>
      <c r="O30" s="11">
        <v>52471</v>
      </c>
      <c r="P30" s="11">
        <v>36410</v>
      </c>
      <c r="Q30" s="11">
        <v>6277</v>
      </c>
      <c r="R30" s="11">
        <v>4850</v>
      </c>
      <c r="S30" s="11">
        <f>SUM(O30:R30)</f>
        <v>100008</v>
      </c>
      <c r="T30" s="11">
        <v>22804</v>
      </c>
      <c r="U30" s="6"/>
      <c r="V30" s="6"/>
      <c r="W30" s="6"/>
      <c r="X30" s="6"/>
      <c r="Y30" s="6"/>
      <c r="Z30" s="6"/>
    </row>
    <row r="31" spans="1:26" s="15" customFormat="1" ht="13.5" customHeight="1">
      <c r="A31" s="8" t="s">
        <v>27</v>
      </c>
      <c r="B31" s="1">
        <v>236</v>
      </c>
      <c r="C31" s="1">
        <v>48551</v>
      </c>
      <c r="D31" s="1">
        <v>32127</v>
      </c>
      <c r="E31" s="1">
        <v>5984</v>
      </c>
      <c r="F31" s="1">
        <v>3454</v>
      </c>
      <c r="G31" s="1">
        <f>SUM(C31:F31)</f>
        <v>90116</v>
      </c>
      <c r="H31" s="1">
        <v>20387</v>
      </c>
      <c r="I31" s="10" t="s">
        <v>21</v>
      </c>
      <c r="J31" s="10" t="s">
        <v>21</v>
      </c>
      <c r="K31" s="10" t="s">
        <v>21</v>
      </c>
      <c r="L31" s="10" t="s">
        <v>21</v>
      </c>
      <c r="M31" s="10" t="s">
        <v>21</v>
      </c>
      <c r="N31" s="10" t="s">
        <v>21</v>
      </c>
      <c r="O31" s="11">
        <v>48551</v>
      </c>
      <c r="P31" s="1">
        <v>32127</v>
      </c>
      <c r="Q31" s="1">
        <v>5984</v>
      </c>
      <c r="R31" s="1">
        <v>3454</v>
      </c>
      <c r="S31" s="1">
        <f>SUM(O31:R31)</f>
        <v>90116</v>
      </c>
      <c r="T31" s="1">
        <v>20387</v>
      </c>
      <c r="U31" s="30"/>
      <c r="V31" s="6"/>
      <c r="W31" s="6"/>
      <c r="X31" s="6"/>
      <c r="Y31" s="6"/>
      <c r="Z31" s="6"/>
    </row>
    <row r="32" spans="1:26" s="15" customFormat="1" ht="13.5" customHeight="1">
      <c r="A32" s="8" t="s">
        <v>31</v>
      </c>
      <c r="B32" s="1">
        <v>236</v>
      </c>
      <c r="C32" s="1">
        <v>44829</v>
      </c>
      <c r="D32" s="1">
        <v>31590</v>
      </c>
      <c r="E32" s="1">
        <v>6107</v>
      </c>
      <c r="F32" s="1">
        <v>2526</v>
      </c>
      <c r="G32" s="1">
        <f>SUM(C32:F32)</f>
        <v>85052</v>
      </c>
      <c r="H32" s="1">
        <v>18927</v>
      </c>
      <c r="I32" s="2" t="s">
        <v>32</v>
      </c>
      <c r="J32" s="2" t="s">
        <v>21</v>
      </c>
      <c r="K32" s="2" t="s">
        <v>21</v>
      </c>
      <c r="L32" s="2" t="s">
        <v>21</v>
      </c>
      <c r="M32" s="2" t="s">
        <v>21</v>
      </c>
      <c r="N32" s="2" t="s">
        <v>21</v>
      </c>
      <c r="O32" s="1">
        <v>44829</v>
      </c>
      <c r="P32" s="1">
        <v>31590</v>
      </c>
      <c r="Q32" s="1">
        <v>6107</v>
      </c>
      <c r="R32" s="1">
        <v>2526</v>
      </c>
      <c r="S32" s="1">
        <v>85052</v>
      </c>
      <c r="T32" s="1">
        <v>18927</v>
      </c>
      <c r="U32" s="30"/>
      <c r="V32" s="6"/>
      <c r="W32" s="6"/>
      <c r="X32" s="6"/>
      <c r="Y32" s="6"/>
      <c r="Z32" s="6"/>
    </row>
    <row r="33" ht="9.75" customHeight="1">
      <c r="U33" s="6"/>
    </row>
    <row r="34" spans="1:21" ht="13.5" customHeight="1">
      <c r="A34" s="19" t="s">
        <v>16</v>
      </c>
      <c r="B34" s="20" t="s">
        <v>0</v>
      </c>
      <c r="C34" s="16" t="s">
        <v>1</v>
      </c>
      <c r="D34" s="16"/>
      <c r="E34" s="16"/>
      <c r="F34" s="16"/>
      <c r="G34" s="16"/>
      <c r="H34" s="16"/>
      <c r="I34" s="23" t="s">
        <v>2</v>
      </c>
      <c r="J34" s="24"/>
      <c r="K34" s="24" t="s">
        <v>2</v>
      </c>
      <c r="L34" s="24"/>
      <c r="M34" s="24"/>
      <c r="N34" s="25"/>
      <c r="O34" s="16" t="s">
        <v>3</v>
      </c>
      <c r="P34" s="16"/>
      <c r="Q34" s="16"/>
      <c r="R34" s="16"/>
      <c r="S34" s="16"/>
      <c r="T34" s="16"/>
      <c r="U34" s="6"/>
    </row>
    <row r="35" spans="1:21" ht="13.5" customHeight="1">
      <c r="A35" s="16"/>
      <c r="B35" s="21"/>
      <c r="C35" s="16" t="s">
        <v>4</v>
      </c>
      <c r="D35" s="16"/>
      <c r="E35" s="16"/>
      <c r="F35" s="16"/>
      <c r="G35" s="16"/>
      <c r="H35" s="17" t="s">
        <v>5</v>
      </c>
      <c r="I35" s="23" t="s">
        <v>4</v>
      </c>
      <c r="J35" s="24"/>
      <c r="K35" s="24" t="s">
        <v>4</v>
      </c>
      <c r="L35" s="24"/>
      <c r="M35" s="25"/>
      <c r="N35" s="17" t="s">
        <v>6</v>
      </c>
      <c r="O35" s="16" t="s">
        <v>4</v>
      </c>
      <c r="P35" s="16"/>
      <c r="Q35" s="16"/>
      <c r="R35" s="16"/>
      <c r="S35" s="16"/>
      <c r="T35" s="17" t="s">
        <v>6</v>
      </c>
      <c r="U35" s="6"/>
    </row>
    <row r="36" spans="1:21" ht="13.5" customHeight="1">
      <c r="A36" s="16"/>
      <c r="B36" s="22"/>
      <c r="C36" s="8" t="s">
        <v>7</v>
      </c>
      <c r="D36" s="8" t="s">
        <v>8</v>
      </c>
      <c r="E36" s="8" t="s">
        <v>9</v>
      </c>
      <c r="F36" s="8" t="s">
        <v>10</v>
      </c>
      <c r="G36" s="8" t="s">
        <v>11</v>
      </c>
      <c r="H36" s="18"/>
      <c r="I36" s="8" t="s">
        <v>7</v>
      </c>
      <c r="J36" s="8" t="s">
        <v>8</v>
      </c>
      <c r="K36" s="8" t="s">
        <v>9</v>
      </c>
      <c r="L36" s="8" t="s">
        <v>10</v>
      </c>
      <c r="M36" s="8" t="s">
        <v>11</v>
      </c>
      <c r="N36" s="18"/>
      <c r="O36" s="8" t="s">
        <v>7</v>
      </c>
      <c r="P36" s="8" t="s">
        <v>8</v>
      </c>
      <c r="Q36" s="8" t="s">
        <v>9</v>
      </c>
      <c r="R36" s="8" t="s">
        <v>10</v>
      </c>
      <c r="S36" s="8" t="s">
        <v>3</v>
      </c>
      <c r="T36" s="18"/>
      <c r="U36" s="6"/>
    </row>
    <row r="37" spans="1:25" s="15" customFormat="1" ht="13.5" customHeight="1">
      <c r="A37" s="8" t="s">
        <v>22</v>
      </c>
      <c r="B37" s="1">
        <v>237</v>
      </c>
      <c r="C37" s="1">
        <v>7326</v>
      </c>
      <c r="D37" s="1">
        <v>9758</v>
      </c>
      <c r="E37" s="1">
        <v>1968</v>
      </c>
      <c r="F37" s="1">
        <v>1891</v>
      </c>
      <c r="G37" s="1">
        <f>SUM(C37:F37)</f>
        <v>20943</v>
      </c>
      <c r="H37" s="1">
        <v>4560</v>
      </c>
      <c r="I37" s="1">
        <v>22</v>
      </c>
      <c r="J37" s="1">
        <v>3314</v>
      </c>
      <c r="K37" s="2" t="s">
        <v>21</v>
      </c>
      <c r="L37" s="2" t="s">
        <v>21</v>
      </c>
      <c r="M37" s="1">
        <f>SUM(I37:L37)</f>
        <v>3336</v>
      </c>
      <c r="N37" s="1">
        <v>1005</v>
      </c>
      <c r="O37" s="1">
        <f>SUM(C37+I37)</f>
        <v>7348</v>
      </c>
      <c r="P37" s="1">
        <f>SUM(D37+J37)</f>
        <v>13072</v>
      </c>
      <c r="Q37" s="1">
        <f>SUM(E37)</f>
        <v>1968</v>
      </c>
      <c r="R37" s="1">
        <f>SUM(F37)</f>
        <v>1891</v>
      </c>
      <c r="S37" s="1">
        <f>SUM(O37:R37)</f>
        <v>24279</v>
      </c>
      <c r="T37" s="1">
        <f>SUM(H37+N37)</f>
        <v>5565</v>
      </c>
      <c r="U37" s="6"/>
      <c r="V37" s="6"/>
      <c r="W37" s="6"/>
      <c r="X37" s="6"/>
      <c r="Y37" s="6"/>
    </row>
    <row r="38" spans="1:26" s="15" customFormat="1" ht="13.5" customHeight="1">
      <c r="A38" s="9" t="s">
        <v>24</v>
      </c>
      <c r="B38" s="11">
        <v>227</v>
      </c>
      <c r="C38" s="11">
        <v>7792</v>
      </c>
      <c r="D38" s="11">
        <v>11419</v>
      </c>
      <c r="E38" s="11">
        <v>1366</v>
      </c>
      <c r="F38" s="11">
        <v>1002</v>
      </c>
      <c r="G38" s="11">
        <v>21579</v>
      </c>
      <c r="H38" s="11">
        <v>4989</v>
      </c>
      <c r="I38" s="11">
        <v>3904</v>
      </c>
      <c r="J38" s="11">
        <v>47474</v>
      </c>
      <c r="K38" s="11">
        <v>215</v>
      </c>
      <c r="L38" s="11">
        <v>3</v>
      </c>
      <c r="M38" s="11">
        <v>51596</v>
      </c>
      <c r="N38" s="11">
        <v>22337</v>
      </c>
      <c r="O38" s="11">
        <v>11696</v>
      </c>
      <c r="P38" s="11">
        <v>58893</v>
      </c>
      <c r="Q38" s="11">
        <v>1581</v>
      </c>
      <c r="R38" s="11">
        <v>1005</v>
      </c>
      <c r="S38" s="11">
        <v>73175</v>
      </c>
      <c r="T38" s="11">
        <v>27326</v>
      </c>
      <c r="U38" s="6"/>
      <c r="V38" s="6"/>
      <c r="W38" s="6"/>
      <c r="X38" s="6"/>
      <c r="Y38" s="6"/>
      <c r="Z38" s="6"/>
    </row>
    <row r="39" spans="1:26" s="15" customFormat="1" ht="13.5" customHeight="1">
      <c r="A39" s="8" t="s">
        <v>27</v>
      </c>
      <c r="B39" s="1">
        <v>234</v>
      </c>
      <c r="C39" s="1">
        <v>4098</v>
      </c>
      <c r="D39" s="1">
        <v>9940</v>
      </c>
      <c r="E39" s="1">
        <v>395</v>
      </c>
      <c r="F39" s="1">
        <v>256</v>
      </c>
      <c r="G39" s="1">
        <v>14689</v>
      </c>
      <c r="H39" s="1">
        <v>3512</v>
      </c>
      <c r="I39" s="14" t="s">
        <v>29</v>
      </c>
      <c r="J39" s="2" t="s">
        <v>21</v>
      </c>
      <c r="K39" s="2" t="s">
        <v>21</v>
      </c>
      <c r="L39" s="2" t="s">
        <v>21</v>
      </c>
      <c r="M39" s="2" t="s">
        <v>21</v>
      </c>
      <c r="N39" s="2" t="s">
        <v>21</v>
      </c>
      <c r="O39" s="1">
        <v>4098</v>
      </c>
      <c r="P39" s="1">
        <v>9940</v>
      </c>
      <c r="Q39" s="1">
        <v>395</v>
      </c>
      <c r="R39" s="1">
        <v>256</v>
      </c>
      <c r="S39" s="1">
        <v>14689</v>
      </c>
      <c r="T39" s="1">
        <v>3512</v>
      </c>
      <c r="U39" s="30"/>
      <c r="V39" s="6"/>
      <c r="W39" s="6"/>
      <c r="X39" s="6"/>
      <c r="Y39" s="6"/>
      <c r="Z39" s="6"/>
    </row>
    <row r="40" spans="1:26" s="15" customFormat="1" ht="13.5" customHeight="1">
      <c r="A40" s="8" t="s">
        <v>31</v>
      </c>
      <c r="B40" s="1">
        <v>153</v>
      </c>
      <c r="C40" s="1">
        <v>4714</v>
      </c>
      <c r="D40" s="1">
        <v>4579</v>
      </c>
      <c r="E40" s="1">
        <v>240</v>
      </c>
      <c r="F40" s="1">
        <v>159</v>
      </c>
      <c r="G40" s="1">
        <v>9692</v>
      </c>
      <c r="H40" s="1">
        <v>2503</v>
      </c>
      <c r="I40" s="14" t="s">
        <v>21</v>
      </c>
      <c r="J40" s="2" t="s">
        <v>21</v>
      </c>
      <c r="K40" s="2" t="s">
        <v>21</v>
      </c>
      <c r="L40" s="2" t="s">
        <v>21</v>
      </c>
      <c r="M40" s="2" t="s">
        <v>21</v>
      </c>
      <c r="N40" s="2" t="s">
        <v>21</v>
      </c>
      <c r="O40" s="1">
        <v>4714</v>
      </c>
      <c r="P40" s="1">
        <v>4579</v>
      </c>
      <c r="Q40" s="1">
        <v>240</v>
      </c>
      <c r="R40" s="1">
        <v>159</v>
      </c>
      <c r="S40" s="1">
        <v>9692</v>
      </c>
      <c r="T40" s="1">
        <v>2503</v>
      </c>
      <c r="U40" s="30"/>
      <c r="V40" s="6"/>
      <c r="W40" s="6"/>
      <c r="X40" s="6"/>
      <c r="Y40" s="6"/>
      <c r="Z40" s="6"/>
    </row>
    <row r="41" ht="9.75" customHeight="1">
      <c r="U41" s="6"/>
    </row>
    <row r="42" spans="1:21" ht="13.5" customHeight="1">
      <c r="A42" s="19" t="s">
        <v>17</v>
      </c>
      <c r="B42" s="20" t="s">
        <v>0</v>
      </c>
      <c r="C42" s="16" t="s">
        <v>1</v>
      </c>
      <c r="D42" s="16"/>
      <c r="E42" s="16"/>
      <c r="F42" s="16"/>
      <c r="G42" s="16"/>
      <c r="H42" s="16"/>
      <c r="I42" s="23" t="s">
        <v>2</v>
      </c>
      <c r="J42" s="24"/>
      <c r="K42" s="24" t="s">
        <v>2</v>
      </c>
      <c r="L42" s="24"/>
      <c r="M42" s="24"/>
      <c r="N42" s="25"/>
      <c r="O42" s="16" t="s">
        <v>3</v>
      </c>
      <c r="P42" s="16"/>
      <c r="Q42" s="16"/>
      <c r="R42" s="16"/>
      <c r="S42" s="16"/>
      <c r="T42" s="16"/>
      <c r="U42" s="6"/>
    </row>
    <row r="43" spans="1:21" ht="13.5" customHeight="1">
      <c r="A43" s="16"/>
      <c r="B43" s="21"/>
      <c r="C43" s="16" t="s">
        <v>4</v>
      </c>
      <c r="D43" s="16"/>
      <c r="E43" s="16"/>
      <c r="F43" s="16"/>
      <c r="G43" s="16"/>
      <c r="H43" s="17" t="s">
        <v>5</v>
      </c>
      <c r="I43" s="23" t="s">
        <v>4</v>
      </c>
      <c r="J43" s="24"/>
      <c r="K43" s="24" t="s">
        <v>4</v>
      </c>
      <c r="L43" s="24"/>
      <c r="M43" s="25"/>
      <c r="N43" s="17" t="s">
        <v>6</v>
      </c>
      <c r="O43" s="16" t="s">
        <v>4</v>
      </c>
      <c r="P43" s="16"/>
      <c r="Q43" s="16"/>
      <c r="R43" s="16"/>
      <c r="S43" s="16"/>
      <c r="T43" s="17" t="s">
        <v>6</v>
      </c>
      <c r="U43" s="6"/>
    </row>
    <row r="44" spans="1:21" ht="13.5" customHeight="1">
      <c r="A44" s="16"/>
      <c r="B44" s="22"/>
      <c r="C44" s="8" t="s">
        <v>7</v>
      </c>
      <c r="D44" s="8" t="s">
        <v>8</v>
      </c>
      <c r="E44" s="8" t="s">
        <v>9</v>
      </c>
      <c r="F44" s="8" t="s">
        <v>10</v>
      </c>
      <c r="G44" s="8" t="s">
        <v>11</v>
      </c>
      <c r="H44" s="18"/>
      <c r="I44" s="8" t="s">
        <v>7</v>
      </c>
      <c r="J44" s="8" t="s">
        <v>8</v>
      </c>
      <c r="K44" s="8" t="s">
        <v>9</v>
      </c>
      <c r="L44" s="8" t="s">
        <v>10</v>
      </c>
      <c r="M44" s="8" t="s">
        <v>11</v>
      </c>
      <c r="N44" s="18"/>
      <c r="O44" s="8" t="s">
        <v>7</v>
      </c>
      <c r="P44" s="8" t="s">
        <v>8</v>
      </c>
      <c r="Q44" s="8" t="s">
        <v>9</v>
      </c>
      <c r="R44" s="8" t="s">
        <v>10</v>
      </c>
      <c r="S44" s="8" t="s">
        <v>3</v>
      </c>
      <c r="T44" s="18"/>
      <c r="U44" s="6"/>
    </row>
    <row r="45" spans="1:20" s="15" customFormat="1" ht="13.5" customHeight="1">
      <c r="A45" s="8" t="s">
        <v>22</v>
      </c>
      <c r="B45" s="1">
        <v>237</v>
      </c>
      <c r="C45" s="1">
        <v>63652</v>
      </c>
      <c r="D45" s="1">
        <v>52970</v>
      </c>
      <c r="E45" s="1">
        <v>9947</v>
      </c>
      <c r="F45" s="1">
        <v>34000</v>
      </c>
      <c r="G45" s="1">
        <f>SUM(C45:F45)</f>
        <v>160569</v>
      </c>
      <c r="H45" s="1">
        <v>30981</v>
      </c>
      <c r="I45" s="2" t="s">
        <v>21</v>
      </c>
      <c r="J45" s="2" t="s">
        <v>21</v>
      </c>
      <c r="K45" s="2" t="s">
        <v>21</v>
      </c>
      <c r="L45" s="2" t="s">
        <v>21</v>
      </c>
      <c r="M45" s="2" t="s">
        <v>21</v>
      </c>
      <c r="N45" s="2" t="s">
        <v>21</v>
      </c>
      <c r="O45" s="1">
        <v>63652</v>
      </c>
      <c r="P45" s="1">
        <v>52970</v>
      </c>
      <c r="Q45" s="1">
        <v>9947</v>
      </c>
      <c r="R45" s="1">
        <v>34000</v>
      </c>
      <c r="S45" s="1">
        <f>SUM(O45:R45)</f>
        <v>160569</v>
      </c>
      <c r="T45" s="1">
        <v>30981</v>
      </c>
    </row>
    <row r="46" spans="1:26" s="15" customFormat="1" ht="13.5" customHeight="1">
      <c r="A46" s="9" t="s">
        <v>24</v>
      </c>
      <c r="B46" s="11">
        <v>233</v>
      </c>
      <c r="C46" s="11">
        <v>69105</v>
      </c>
      <c r="D46" s="11">
        <v>51809</v>
      </c>
      <c r="E46" s="11">
        <v>10778</v>
      </c>
      <c r="F46" s="11">
        <v>33258</v>
      </c>
      <c r="G46" s="11">
        <v>164950</v>
      </c>
      <c r="H46" s="11">
        <v>32196</v>
      </c>
      <c r="I46" s="10" t="s">
        <v>21</v>
      </c>
      <c r="J46" s="10" t="s">
        <v>21</v>
      </c>
      <c r="K46" s="10" t="s">
        <v>21</v>
      </c>
      <c r="L46" s="10" t="s">
        <v>21</v>
      </c>
      <c r="M46" s="10" t="s">
        <v>21</v>
      </c>
      <c r="N46" s="10" t="s">
        <v>21</v>
      </c>
      <c r="O46" s="11">
        <v>69105</v>
      </c>
      <c r="P46" s="11">
        <v>51809</v>
      </c>
      <c r="Q46" s="11">
        <v>10778</v>
      </c>
      <c r="R46" s="11">
        <v>33258</v>
      </c>
      <c r="S46" s="11">
        <v>164950</v>
      </c>
      <c r="T46" s="11">
        <v>32196</v>
      </c>
      <c r="U46" s="6"/>
      <c r="V46" s="6"/>
      <c r="W46" s="6"/>
      <c r="X46" s="6"/>
      <c r="Y46" s="6"/>
      <c r="Z46" s="6"/>
    </row>
    <row r="47" spans="1:26" s="15" customFormat="1" ht="13.5" customHeight="1">
      <c r="A47" s="8" t="s">
        <v>27</v>
      </c>
      <c r="B47" s="1">
        <v>235</v>
      </c>
      <c r="C47" s="1">
        <v>65936</v>
      </c>
      <c r="D47" s="1">
        <v>46553</v>
      </c>
      <c r="E47" s="1">
        <v>9776</v>
      </c>
      <c r="F47" s="1">
        <v>28688</v>
      </c>
      <c r="G47" s="1">
        <v>150953</v>
      </c>
      <c r="H47" s="1">
        <v>29869</v>
      </c>
      <c r="I47" s="2" t="s">
        <v>21</v>
      </c>
      <c r="J47" s="2" t="s">
        <v>21</v>
      </c>
      <c r="K47" s="2" t="s">
        <v>21</v>
      </c>
      <c r="L47" s="2" t="s">
        <v>21</v>
      </c>
      <c r="M47" s="2" t="s">
        <v>21</v>
      </c>
      <c r="N47" s="2" t="s">
        <v>21</v>
      </c>
      <c r="O47" s="1">
        <v>65936</v>
      </c>
      <c r="P47" s="1">
        <v>46553</v>
      </c>
      <c r="Q47" s="1">
        <v>9776</v>
      </c>
      <c r="R47" s="1">
        <v>28688</v>
      </c>
      <c r="S47" s="1">
        <v>150953</v>
      </c>
      <c r="T47" s="1">
        <v>29869</v>
      </c>
      <c r="U47" s="30"/>
      <c r="V47" s="6"/>
      <c r="W47" s="6"/>
      <c r="X47" s="6"/>
      <c r="Y47" s="6"/>
      <c r="Z47" s="6"/>
    </row>
    <row r="48" spans="1:26" s="15" customFormat="1" ht="13.5" customHeight="1">
      <c r="A48" s="8" t="s">
        <v>31</v>
      </c>
      <c r="B48" s="1">
        <v>235</v>
      </c>
      <c r="C48" s="1">
        <v>62944</v>
      </c>
      <c r="D48" s="1">
        <v>43132</v>
      </c>
      <c r="E48" s="1">
        <v>9290</v>
      </c>
      <c r="F48" s="1">
        <v>25643</v>
      </c>
      <c r="G48" s="1">
        <v>141009</v>
      </c>
      <c r="H48" s="1">
        <v>27417</v>
      </c>
      <c r="I48" s="2" t="s">
        <v>33</v>
      </c>
      <c r="J48" s="2" t="s">
        <v>21</v>
      </c>
      <c r="K48" s="2" t="s">
        <v>21</v>
      </c>
      <c r="L48" s="2" t="s">
        <v>21</v>
      </c>
      <c r="M48" s="2" t="s">
        <v>34</v>
      </c>
      <c r="N48" s="2" t="s">
        <v>21</v>
      </c>
      <c r="O48" s="1">
        <v>62944</v>
      </c>
      <c r="P48" s="1">
        <v>43132</v>
      </c>
      <c r="Q48" s="1">
        <v>9290</v>
      </c>
      <c r="R48" s="1">
        <v>25643</v>
      </c>
      <c r="S48" s="1">
        <v>141009</v>
      </c>
      <c r="T48" s="1">
        <v>27417</v>
      </c>
      <c r="U48" s="6"/>
      <c r="V48" s="6"/>
      <c r="W48" s="6"/>
      <c r="X48" s="6"/>
      <c r="Y48" s="6"/>
      <c r="Z48" s="6"/>
    </row>
    <row r="49" ht="9.75" customHeight="1">
      <c r="U49" s="6"/>
    </row>
    <row r="50" spans="1:21" ht="13.5" customHeight="1">
      <c r="A50" s="19" t="s">
        <v>18</v>
      </c>
      <c r="B50" s="20" t="s">
        <v>0</v>
      </c>
      <c r="C50" s="16" t="s">
        <v>1</v>
      </c>
      <c r="D50" s="16"/>
      <c r="E50" s="16"/>
      <c r="F50" s="16"/>
      <c r="G50" s="16"/>
      <c r="H50" s="16"/>
      <c r="I50" s="23" t="s">
        <v>2</v>
      </c>
      <c r="J50" s="24"/>
      <c r="K50" s="24" t="s">
        <v>2</v>
      </c>
      <c r="L50" s="24"/>
      <c r="M50" s="24"/>
      <c r="N50" s="25"/>
      <c r="O50" s="16" t="s">
        <v>3</v>
      </c>
      <c r="P50" s="16"/>
      <c r="Q50" s="16"/>
      <c r="R50" s="16"/>
      <c r="S50" s="16"/>
      <c r="T50" s="16"/>
      <c r="U50" s="6"/>
    </row>
    <row r="51" spans="1:21" ht="13.5" customHeight="1">
      <c r="A51" s="16"/>
      <c r="B51" s="21"/>
      <c r="C51" s="16" t="s">
        <v>4</v>
      </c>
      <c r="D51" s="16"/>
      <c r="E51" s="16"/>
      <c r="F51" s="16"/>
      <c r="G51" s="16"/>
      <c r="H51" s="17" t="s">
        <v>5</v>
      </c>
      <c r="I51" s="23" t="s">
        <v>4</v>
      </c>
      <c r="J51" s="24"/>
      <c r="K51" s="24" t="s">
        <v>4</v>
      </c>
      <c r="L51" s="24"/>
      <c r="M51" s="25"/>
      <c r="N51" s="17" t="s">
        <v>6</v>
      </c>
      <c r="O51" s="16" t="s">
        <v>4</v>
      </c>
      <c r="P51" s="16"/>
      <c r="Q51" s="16"/>
      <c r="R51" s="16"/>
      <c r="S51" s="16"/>
      <c r="T51" s="17" t="s">
        <v>6</v>
      </c>
      <c r="U51" s="6"/>
    </row>
    <row r="52" spans="1:21" ht="13.5" customHeight="1">
      <c r="A52" s="16"/>
      <c r="B52" s="22"/>
      <c r="C52" s="8" t="s">
        <v>7</v>
      </c>
      <c r="D52" s="8" t="s">
        <v>8</v>
      </c>
      <c r="E52" s="8" t="s">
        <v>9</v>
      </c>
      <c r="F52" s="8" t="s">
        <v>10</v>
      </c>
      <c r="G52" s="8" t="s">
        <v>11</v>
      </c>
      <c r="H52" s="18"/>
      <c r="I52" s="8" t="s">
        <v>7</v>
      </c>
      <c r="J52" s="8" t="s">
        <v>8</v>
      </c>
      <c r="K52" s="8" t="s">
        <v>9</v>
      </c>
      <c r="L52" s="8" t="s">
        <v>10</v>
      </c>
      <c r="M52" s="8" t="s">
        <v>11</v>
      </c>
      <c r="N52" s="18"/>
      <c r="O52" s="8" t="s">
        <v>7</v>
      </c>
      <c r="P52" s="8" t="s">
        <v>8</v>
      </c>
      <c r="Q52" s="8" t="s">
        <v>9</v>
      </c>
      <c r="R52" s="8" t="s">
        <v>10</v>
      </c>
      <c r="S52" s="8" t="s">
        <v>3</v>
      </c>
      <c r="T52" s="18"/>
      <c r="U52" s="6"/>
    </row>
    <row r="53" spans="1:20" s="15" customFormat="1" ht="13.5" customHeight="1">
      <c r="A53" s="8" t="s">
        <v>22</v>
      </c>
      <c r="B53" s="1">
        <v>234</v>
      </c>
      <c r="C53" s="1">
        <v>183492</v>
      </c>
      <c r="D53" s="1">
        <v>79728</v>
      </c>
      <c r="E53" s="1">
        <v>17125</v>
      </c>
      <c r="F53" s="1">
        <v>10539</v>
      </c>
      <c r="G53" s="1">
        <f>SUM(C53:F53)</f>
        <v>290884</v>
      </c>
      <c r="H53" s="1">
        <v>55910</v>
      </c>
      <c r="I53" s="1">
        <v>570</v>
      </c>
      <c r="J53" s="1">
        <v>9677</v>
      </c>
      <c r="K53" s="2" t="s">
        <v>21</v>
      </c>
      <c r="L53" s="2" t="s">
        <v>21</v>
      </c>
      <c r="M53" s="1">
        <f>SUM(I53:L53)</f>
        <v>10247</v>
      </c>
      <c r="N53" s="1">
        <v>4134</v>
      </c>
      <c r="O53" s="1">
        <f>SUM(C53+I53)</f>
        <v>184062</v>
      </c>
      <c r="P53" s="1">
        <f>SUM(D53+J53)</f>
        <v>89405</v>
      </c>
      <c r="Q53" s="1">
        <f>SUM(E53)</f>
        <v>17125</v>
      </c>
      <c r="R53" s="1">
        <f>SUM(F53)</f>
        <v>10539</v>
      </c>
      <c r="S53" s="1">
        <f>SUM(O53:R53)</f>
        <v>301131</v>
      </c>
      <c r="T53" s="1">
        <f>SUM(H53+N53)</f>
        <v>60044</v>
      </c>
    </row>
    <row r="54" spans="1:26" s="15" customFormat="1" ht="13.5" customHeight="1">
      <c r="A54" s="9" t="s">
        <v>24</v>
      </c>
      <c r="B54" s="11">
        <v>235</v>
      </c>
      <c r="C54" s="11">
        <v>189871</v>
      </c>
      <c r="D54" s="11">
        <v>81650</v>
      </c>
      <c r="E54" s="11">
        <v>19912</v>
      </c>
      <c r="F54" s="11">
        <v>11592</v>
      </c>
      <c r="G54" s="11">
        <v>303025</v>
      </c>
      <c r="H54" s="11">
        <v>58266</v>
      </c>
      <c r="I54" s="10" t="s">
        <v>21</v>
      </c>
      <c r="J54" s="10" t="s">
        <v>21</v>
      </c>
      <c r="K54" s="10" t="s">
        <v>21</v>
      </c>
      <c r="L54" s="10" t="s">
        <v>21</v>
      </c>
      <c r="M54" s="10" t="s">
        <v>21</v>
      </c>
      <c r="N54" s="10" t="s">
        <v>21</v>
      </c>
      <c r="O54" s="11">
        <v>189871</v>
      </c>
      <c r="P54" s="11">
        <v>81650</v>
      </c>
      <c r="Q54" s="11">
        <v>19912</v>
      </c>
      <c r="R54" s="11">
        <v>11592</v>
      </c>
      <c r="S54" s="11">
        <v>303025</v>
      </c>
      <c r="T54" s="11">
        <v>58266</v>
      </c>
      <c r="U54" s="6"/>
      <c r="V54" s="6"/>
      <c r="W54" s="6"/>
      <c r="X54" s="6"/>
      <c r="Y54" s="6"/>
      <c r="Z54" s="6"/>
    </row>
    <row r="55" spans="1:26" s="15" customFormat="1" ht="13.5" customHeight="1">
      <c r="A55" s="8" t="s">
        <v>27</v>
      </c>
      <c r="B55" s="1">
        <v>233</v>
      </c>
      <c r="C55" s="1">
        <v>173761</v>
      </c>
      <c r="D55" s="1">
        <v>75216</v>
      </c>
      <c r="E55" s="1">
        <v>18988</v>
      </c>
      <c r="F55" s="1">
        <v>9491</v>
      </c>
      <c r="G55" s="1">
        <v>277456</v>
      </c>
      <c r="H55" s="1">
        <v>53172</v>
      </c>
      <c r="I55" s="2" t="s">
        <v>28</v>
      </c>
      <c r="J55" s="2" t="s">
        <v>28</v>
      </c>
      <c r="K55" s="2" t="s">
        <v>28</v>
      </c>
      <c r="L55" s="2" t="s">
        <v>28</v>
      </c>
      <c r="M55" s="2" t="s">
        <v>21</v>
      </c>
      <c r="N55" s="2" t="s">
        <v>21</v>
      </c>
      <c r="O55" s="1">
        <v>173761</v>
      </c>
      <c r="P55" s="1">
        <v>75216</v>
      </c>
      <c r="Q55" s="1">
        <v>18988</v>
      </c>
      <c r="R55" s="1">
        <v>9491</v>
      </c>
      <c r="S55" s="1">
        <v>277456</v>
      </c>
      <c r="T55" s="1">
        <v>53172</v>
      </c>
      <c r="U55" s="30"/>
      <c r="V55" s="6"/>
      <c r="W55" s="6"/>
      <c r="X55" s="6"/>
      <c r="Y55" s="6"/>
      <c r="Z55" s="6"/>
    </row>
    <row r="56" spans="1:26" s="15" customFormat="1" ht="13.5" customHeight="1">
      <c r="A56" s="8" t="s">
        <v>31</v>
      </c>
      <c r="B56" s="1">
        <v>235</v>
      </c>
      <c r="C56" s="1">
        <v>165880</v>
      </c>
      <c r="D56" s="1">
        <v>72672</v>
      </c>
      <c r="E56" s="1">
        <v>19437</v>
      </c>
      <c r="F56" s="1">
        <v>8158</v>
      </c>
      <c r="G56" s="1">
        <v>266147</v>
      </c>
      <c r="H56" s="1">
        <v>51918</v>
      </c>
      <c r="I56" s="2"/>
      <c r="J56" s="2"/>
      <c r="K56" s="2"/>
      <c r="L56" s="2"/>
      <c r="M56" s="2"/>
      <c r="N56" s="2"/>
      <c r="O56" s="1">
        <v>165880</v>
      </c>
      <c r="P56" s="1">
        <v>72672</v>
      </c>
      <c r="Q56" s="1">
        <v>19437</v>
      </c>
      <c r="R56" s="1">
        <v>8158</v>
      </c>
      <c r="S56" s="1">
        <v>266147</v>
      </c>
      <c r="T56" s="1">
        <v>51918</v>
      </c>
      <c r="U56" s="32"/>
      <c r="V56" s="6"/>
      <c r="W56" s="6"/>
      <c r="X56" s="6"/>
      <c r="Y56" s="6"/>
      <c r="Z56" s="6"/>
    </row>
    <row r="57" spans="1:21" ht="9.75" customHeight="1">
      <c r="A57" s="5"/>
      <c r="K57" s="5"/>
      <c r="U57" s="6"/>
    </row>
    <row r="58" spans="1:21" ht="13.5" customHeight="1">
      <c r="A58" s="19" t="s">
        <v>19</v>
      </c>
      <c r="B58" s="20" t="s">
        <v>0</v>
      </c>
      <c r="C58" s="16" t="s">
        <v>1</v>
      </c>
      <c r="D58" s="16"/>
      <c r="E58" s="16"/>
      <c r="F58" s="16"/>
      <c r="G58" s="16"/>
      <c r="H58" s="16"/>
      <c r="I58" s="23" t="s">
        <v>2</v>
      </c>
      <c r="J58" s="24"/>
      <c r="K58" s="24" t="s">
        <v>2</v>
      </c>
      <c r="L58" s="24"/>
      <c r="M58" s="24"/>
      <c r="N58" s="25"/>
      <c r="O58" s="16" t="s">
        <v>3</v>
      </c>
      <c r="P58" s="16"/>
      <c r="Q58" s="16"/>
      <c r="R58" s="16"/>
      <c r="S58" s="16"/>
      <c r="T58" s="16"/>
      <c r="U58" s="6"/>
    </row>
    <row r="59" spans="1:21" ht="13.5" customHeight="1">
      <c r="A59" s="16"/>
      <c r="B59" s="21"/>
      <c r="C59" s="16" t="s">
        <v>4</v>
      </c>
      <c r="D59" s="16"/>
      <c r="E59" s="16"/>
      <c r="F59" s="16"/>
      <c r="G59" s="16"/>
      <c r="H59" s="17" t="s">
        <v>5</v>
      </c>
      <c r="I59" s="23" t="s">
        <v>4</v>
      </c>
      <c r="J59" s="24"/>
      <c r="K59" s="24" t="s">
        <v>4</v>
      </c>
      <c r="L59" s="24"/>
      <c r="M59" s="25"/>
      <c r="N59" s="17" t="s">
        <v>6</v>
      </c>
      <c r="O59" s="16" t="s">
        <v>4</v>
      </c>
      <c r="P59" s="16"/>
      <c r="Q59" s="16"/>
      <c r="R59" s="16"/>
      <c r="S59" s="16"/>
      <c r="T59" s="17" t="s">
        <v>6</v>
      </c>
      <c r="U59" s="6"/>
    </row>
    <row r="60" spans="1:21" ht="13.5" customHeight="1">
      <c r="A60" s="16"/>
      <c r="B60" s="22"/>
      <c r="C60" s="8" t="s">
        <v>7</v>
      </c>
      <c r="D60" s="8" t="s">
        <v>8</v>
      </c>
      <c r="E60" s="8" t="s">
        <v>9</v>
      </c>
      <c r="F60" s="8" t="s">
        <v>10</v>
      </c>
      <c r="G60" s="8" t="s">
        <v>11</v>
      </c>
      <c r="H60" s="18"/>
      <c r="I60" s="8" t="s">
        <v>7</v>
      </c>
      <c r="J60" s="8" t="s">
        <v>8</v>
      </c>
      <c r="K60" s="8" t="s">
        <v>9</v>
      </c>
      <c r="L60" s="8" t="s">
        <v>10</v>
      </c>
      <c r="M60" s="8" t="s">
        <v>11</v>
      </c>
      <c r="N60" s="18"/>
      <c r="O60" s="8" t="s">
        <v>7</v>
      </c>
      <c r="P60" s="8" t="s">
        <v>8</v>
      </c>
      <c r="Q60" s="8" t="s">
        <v>9</v>
      </c>
      <c r="R60" s="8" t="s">
        <v>10</v>
      </c>
      <c r="S60" s="8" t="s">
        <v>3</v>
      </c>
      <c r="T60" s="18"/>
      <c r="U60" s="6"/>
    </row>
    <row r="61" spans="1:27" s="15" customFormat="1" ht="13.5" customHeight="1">
      <c r="A61" s="8" t="s">
        <v>22</v>
      </c>
      <c r="B61" s="1">
        <v>96</v>
      </c>
      <c r="C61" s="1">
        <v>29515</v>
      </c>
      <c r="D61" s="1">
        <v>26225</v>
      </c>
      <c r="E61" s="1">
        <v>2948</v>
      </c>
      <c r="F61" s="1">
        <v>5585</v>
      </c>
      <c r="G61" s="1">
        <f>SUM(C61:F61)</f>
        <v>64273</v>
      </c>
      <c r="H61" s="1">
        <v>11259</v>
      </c>
      <c r="I61" s="2" t="s">
        <v>21</v>
      </c>
      <c r="J61" s="2" t="s">
        <v>21</v>
      </c>
      <c r="K61" s="2" t="s">
        <v>21</v>
      </c>
      <c r="L61" s="2" t="s">
        <v>21</v>
      </c>
      <c r="M61" s="2" t="s">
        <v>21</v>
      </c>
      <c r="N61" s="2" t="s">
        <v>21</v>
      </c>
      <c r="O61" s="1">
        <v>29515</v>
      </c>
      <c r="P61" s="1">
        <v>26225</v>
      </c>
      <c r="Q61" s="1">
        <v>2948</v>
      </c>
      <c r="R61" s="1">
        <v>5585</v>
      </c>
      <c r="S61" s="1">
        <f>SUM(O61:R61)</f>
        <v>64273</v>
      </c>
      <c r="T61" s="1">
        <v>11259</v>
      </c>
      <c r="U61" s="29"/>
      <c r="V61" s="29"/>
      <c r="W61" s="29"/>
      <c r="X61" s="29"/>
      <c r="Y61" s="6"/>
      <c r="Z61" s="6"/>
      <c r="AA61" s="6"/>
    </row>
    <row r="62" spans="1:26" s="15" customFormat="1" ht="13.5" customHeight="1">
      <c r="A62" s="9" t="s">
        <v>24</v>
      </c>
      <c r="B62" s="11">
        <v>235</v>
      </c>
      <c r="C62" s="11">
        <v>73009</v>
      </c>
      <c r="D62" s="11">
        <v>60578</v>
      </c>
      <c r="E62" s="11">
        <v>9842</v>
      </c>
      <c r="F62" s="11">
        <v>11429</v>
      </c>
      <c r="G62" s="11">
        <v>154858</v>
      </c>
      <c r="H62" s="11">
        <v>27593</v>
      </c>
      <c r="I62" s="10" t="s">
        <v>21</v>
      </c>
      <c r="J62" s="10" t="s">
        <v>21</v>
      </c>
      <c r="K62" s="10" t="s">
        <v>21</v>
      </c>
      <c r="L62" s="10" t="s">
        <v>21</v>
      </c>
      <c r="M62" s="10" t="s">
        <v>21</v>
      </c>
      <c r="N62" s="10" t="s">
        <v>21</v>
      </c>
      <c r="O62" s="11">
        <v>73009</v>
      </c>
      <c r="P62" s="11">
        <v>60578</v>
      </c>
      <c r="Q62" s="11">
        <v>9842</v>
      </c>
      <c r="R62" s="11">
        <v>11429</v>
      </c>
      <c r="S62" s="11">
        <v>154858</v>
      </c>
      <c r="T62" s="11">
        <v>27593</v>
      </c>
      <c r="U62" s="6"/>
      <c r="V62" s="6"/>
      <c r="W62" s="6"/>
      <c r="X62" s="6"/>
      <c r="Y62" s="6"/>
      <c r="Z62" s="6"/>
    </row>
    <row r="63" spans="1:26" s="15" customFormat="1" ht="13.5" customHeight="1">
      <c r="A63" s="8" t="s">
        <v>27</v>
      </c>
      <c r="B63" s="1">
        <v>234</v>
      </c>
      <c r="C63" s="1">
        <v>73895</v>
      </c>
      <c r="D63" s="1">
        <v>58387</v>
      </c>
      <c r="E63" s="1">
        <v>10666</v>
      </c>
      <c r="F63" s="1">
        <v>9352</v>
      </c>
      <c r="G63" s="1">
        <v>152300</v>
      </c>
      <c r="H63" s="1">
        <v>26848</v>
      </c>
      <c r="I63" s="2" t="s">
        <v>21</v>
      </c>
      <c r="J63" s="2" t="s">
        <v>21</v>
      </c>
      <c r="K63" s="2" t="s">
        <v>21</v>
      </c>
      <c r="L63" s="2" t="s">
        <v>21</v>
      </c>
      <c r="M63" s="2" t="s">
        <v>21</v>
      </c>
      <c r="N63" s="2" t="s">
        <v>21</v>
      </c>
      <c r="O63" s="1">
        <v>73895</v>
      </c>
      <c r="P63" s="1">
        <v>58387</v>
      </c>
      <c r="Q63" s="1">
        <v>10666</v>
      </c>
      <c r="R63" s="1">
        <v>9352</v>
      </c>
      <c r="S63" s="1">
        <v>152300</v>
      </c>
      <c r="T63" s="1">
        <v>26848</v>
      </c>
      <c r="U63" s="30"/>
      <c r="V63" s="6"/>
      <c r="W63" s="6"/>
      <c r="X63" s="6"/>
      <c r="Y63" s="6"/>
      <c r="Z63" s="6"/>
    </row>
    <row r="64" spans="1:26" s="15" customFormat="1" ht="13.5" customHeight="1">
      <c r="A64" s="8" t="s">
        <v>31</v>
      </c>
      <c r="B64" s="1">
        <v>235</v>
      </c>
      <c r="C64" s="1">
        <v>75408</v>
      </c>
      <c r="D64" s="1">
        <v>55707</v>
      </c>
      <c r="E64" s="1">
        <v>11011</v>
      </c>
      <c r="F64" s="1">
        <v>8524</v>
      </c>
      <c r="G64" s="1">
        <v>150650</v>
      </c>
      <c r="H64" s="1">
        <v>26978</v>
      </c>
      <c r="I64" s="2"/>
      <c r="J64" s="2"/>
      <c r="K64" s="2"/>
      <c r="L64" s="2"/>
      <c r="M64" s="2"/>
      <c r="N64" s="2"/>
      <c r="O64" s="1">
        <v>75408</v>
      </c>
      <c r="P64" s="1">
        <v>55707</v>
      </c>
      <c r="Q64" s="1">
        <v>11011</v>
      </c>
      <c r="R64" s="1">
        <v>8524</v>
      </c>
      <c r="S64" s="1">
        <v>150650</v>
      </c>
      <c r="T64" s="1">
        <v>26978</v>
      </c>
      <c r="U64" s="6"/>
      <c r="V64" s="6"/>
      <c r="W64" s="6"/>
      <c r="X64" s="6"/>
      <c r="Y64" s="6"/>
      <c r="Z64" s="6"/>
    </row>
    <row r="65" spans="1:21" ht="15" customHeight="1">
      <c r="A65" s="12" t="s">
        <v>12</v>
      </c>
      <c r="B65" s="13"/>
      <c r="C65" s="13"/>
      <c r="D65" s="13"/>
      <c r="E65" s="13"/>
      <c r="F65" s="6"/>
      <c r="G65" s="7"/>
      <c r="H65" s="3"/>
      <c r="I65" s="7"/>
      <c r="J65" s="7"/>
      <c r="K65" s="6"/>
      <c r="L65" s="7"/>
      <c r="M65" s="7"/>
      <c r="N65" s="7"/>
      <c r="O65" s="7"/>
      <c r="P65" s="13"/>
      <c r="Q65" s="13"/>
      <c r="R65" s="13"/>
      <c r="S65" s="13"/>
      <c r="T65" s="13"/>
      <c r="U65" s="6"/>
    </row>
    <row r="66" ht="15" customHeight="1">
      <c r="U66" s="6"/>
    </row>
    <row r="67" ht="15" customHeight="1">
      <c r="U67" s="6"/>
    </row>
    <row r="68" ht="15" customHeight="1">
      <c r="U68" s="6"/>
    </row>
    <row r="69" ht="15" customHeight="1">
      <c r="U69" s="6"/>
    </row>
    <row r="70" ht="15" customHeight="1">
      <c r="U70" s="6"/>
    </row>
    <row r="71" ht="15" customHeight="1">
      <c r="U71" s="6"/>
    </row>
    <row r="72" ht="15" customHeight="1">
      <c r="U72" s="6"/>
    </row>
    <row r="73" ht="15" customHeight="1">
      <c r="U73" s="6"/>
    </row>
    <row r="74" ht="15" customHeight="1">
      <c r="U74" s="6"/>
    </row>
    <row r="75" ht="15" customHeight="1">
      <c r="U75" s="6"/>
    </row>
    <row r="76" ht="15" customHeight="1">
      <c r="U76" s="6"/>
    </row>
  </sheetData>
  <sheetProtection/>
  <mergeCells count="106">
    <mergeCell ref="A1:J1"/>
    <mergeCell ref="K1:T1"/>
    <mergeCell ref="A58:A60"/>
    <mergeCell ref="B58:B60"/>
    <mergeCell ref="C58:H58"/>
    <mergeCell ref="N59:N60"/>
    <mergeCell ref="O58:T58"/>
    <mergeCell ref="C59:G59"/>
    <mergeCell ref="H59:H60"/>
    <mergeCell ref="O59:S59"/>
    <mergeCell ref="T59:T60"/>
    <mergeCell ref="A50:A52"/>
    <mergeCell ref="B50:B52"/>
    <mergeCell ref="C50:H50"/>
    <mergeCell ref="O50:T50"/>
    <mergeCell ref="C51:G51"/>
    <mergeCell ref="H51:H52"/>
    <mergeCell ref="N51:N52"/>
    <mergeCell ref="O51:S51"/>
    <mergeCell ref="T51:T52"/>
    <mergeCell ref="O43:S43"/>
    <mergeCell ref="T43:T44"/>
    <mergeCell ref="H35:H36"/>
    <mergeCell ref="N35:N36"/>
    <mergeCell ref="O35:S35"/>
    <mergeCell ref="T35:T36"/>
    <mergeCell ref="O42:T42"/>
    <mergeCell ref="H43:H44"/>
    <mergeCell ref="K35:M35"/>
    <mergeCell ref="N43:N44"/>
    <mergeCell ref="A34:A36"/>
    <mergeCell ref="B34:B36"/>
    <mergeCell ref="C34:H34"/>
    <mergeCell ref="I43:J43"/>
    <mergeCell ref="A42:A44"/>
    <mergeCell ref="B42:B44"/>
    <mergeCell ref="C42:H42"/>
    <mergeCell ref="C43:G43"/>
    <mergeCell ref="K43:M43"/>
    <mergeCell ref="O34:T34"/>
    <mergeCell ref="C35:G35"/>
    <mergeCell ref="N19:N20"/>
    <mergeCell ref="O19:S19"/>
    <mergeCell ref="T19:T20"/>
    <mergeCell ref="O26:T26"/>
    <mergeCell ref="N27:N28"/>
    <mergeCell ref="O27:S27"/>
    <mergeCell ref="T27:T28"/>
    <mergeCell ref="A26:A28"/>
    <mergeCell ref="B26:B28"/>
    <mergeCell ref="C26:H26"/>
    <mergeCell ref="C27:G27"/>
    <mergeCell ref="B10:B12"/>
    <mergeCell ref="C10:H10"/>
    <mergeCell ref="A10:A12"/>
    <mergeCell ref="C19:G19"/>
    <mergeCell ref="H19:H20"/>
    <mergeCell ref="A18:A20"/>
    <mergeCell ref="O18:T18"/>
    <mergeCell ref="I18:J18"/>
    <mergeCell ref="K18:N18"/>
    <mergeCell ref="O10:T10"/>
    <mergeCell ref="C11:G11"/>
    <mergeCell ref="H11:H12"/>
    <mergeCell ref="N11:N12"/>
    <mergeCell ref="B18:B20"/>
    <mergeCell ref="C18:H18"/>
    <mergeCell ref="I50:J50"/>
    <mergeCell ref="K50:N50"/>
    <mergeCell ref="O11:S11"/>
    <mergeCell ref="T11:T12"/>
    <mergeCell ref="I34:J34"/>
    <mergeCell ref="K34:N34"/>
    <mergeCell ref="I42:J42"/>
    <mergeCell ref="K42:N42"/>
    <mergeCell ref="I19:J19"/>
    <mergeCell ref="K19:M19"/>
    <mergeCell ref="I11:J11"/>
    <mergeCell ref="I10:J10"/>
    <mergeCell ref="K10:N10"/>
    <mergeCell ref="K11:M11"/>
    <mergeCell ref="K27:M27"/>
    <mergeCell ref="I35:J35"/>
    <mergeCell ref="H3:H4"/>
    <mergeCell ref="I3:J3"/>
    <mergeCell ref="K3:M3"/>
    <mergeCell ref="K26:N26"/>
    <mergeCell ref="N3:N4"/>
    <mergeCell ref="H27:H28"/>
    <mergeCell ref="I27:J27"/>
    <mergeCell ref="I26:J26"/>
    <mergeCell ref="I51:J51"/>
    <mergeCell ref="K51:M51"/>
    <mergeCell ref="I59:J59"/>
    <mergeCell ref="K59:M59"/>
    <mergeCell ref="I58:J58"/>
    <mergeCell ref="K58:N58"/>
    <mergeCell ref="O3:S3"/>
    <mergeCell ref="T3:T4"/>
    <mergeCell ref="A2:A4"/>
    <mergeCell ref="B2:B4"/>
    <mergeCell ref="C2:H2"/>
    <mergeCell ref="I2:J2"/>
    <mergeCell ref="K2:N2"/>
    <mergeCell ref="O2:T2"/>
    <mergeCell ref="C3:G3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  <colBreaks count="2" manualBreakCount="2">
    <brk id="10" max="64" man="1"/>
    <brk id="20" max="64" man="1"/>
  </colBreaks>
  <ignoredErrors>
    <ignoredError sqref="G13 G15 M15 S15 G21:G23 M23 G29:G31 G37 G45 G53 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2011-11-02T07:29:31Z</cp:lastPrinted>
  <dcterms:created xsi:type="dcterms:W3CDTF">2007-07-24T05:37:41Z</dcterms:created>
  <dcterms:modified xsi:type="dcterms:W3CDTF">2016-04-07T13:59:22Z</dcterms:modified>
  <cp:category/>
  <cp:version/>
  <cp:contentType/>
  <cp:contentStatus/>
</cp:coreProperties>
</file>